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020" windowWidth="17895" windowHeight="10455" activeTab="0"/>
  </bookViews>
  <sheets>
    <sheet name="бюджет" sheetId="1" r:id="rId1"/>
  </sheets>
  <definedNames>
    <definedName name="_xlnm._FilterDatabase" localSheetId="0" hidden="1">'бюджет'!$A$5:$G$90</definedName>
    <definedName name="_xlnm.Print_Titles" localSheetId="0">'бюджет'!$5:$6</definedName>
    <definedName name="_xlnm.Print_Area" localSheetId="0">'бюджет'!$A$1:$J$91</definedName>
  </definedNames>
  <calcPr fullCalcOnLoad="1"/>
</workbook>
</file>

<file path=xl/sharedStrings.xml><?xml version="1.0" encoding="utf-8"?>
<sst xmlns="http://schemas.openxmlformats.org/spreadsheetml/2006/main" count="414" uniqueCount="167">
  <si>
    <t>Наименование показателя</t>
  </si>
  <si>
    <t/>
  </si>
  <si>
    <t>805</t>
  </si>
  <si>
    <t>1755312510</t>
  </si>
  <si>
    <t>808</t>
  </si>
  <si>
    <t>0805112800</t>
  </si>
  <si>
    <t>811</t>
  </si>
  <si>
    <t>1101213230</t>
  </si>
  <si>
    <t>1101213250</t>
  </si>
  <si>
    <t>1101215870</t>
  </si>
  <si>
    <t>812</t>
  </si>
  <si>
    <t>1201213450</t>
  </si>
  <si>
    <t>1214111270</t>
  </si>
  <si>
    <t>13011R5550</t>
  </si>
  <si>
    <t>12061R5600</t>
  </si>
  <si>
    <t>1201213430</t>
  </si>
  <si>
    <t>22011R0270</t>
  </si>
  <si>
    <t>815</t>
  </si>
  <si>
    <t>1501114240</t>
  </si>
  <si>
    <t>150215629R</t>
  </si>
  <si>
    <t>15021R5190</t>
  </si>
  <si>
    <t>1501311310</t>
  </si>
  <si>
    <t>15021R4670</t>
  </si>
  <si>
    <t>1501314210</t>
  </si>
  <si>
    <t>816</t>
  </si>
  <si>
    <t>1601114820</t>
  </si>
  <si>
    <t>1601214710</t>
  </si>
  <si>
    <t>1601214700</t>
  </si>
  <si>
    <t>16012R0970</t>
  </si>
  <si>
    <t>20011R5200</t>
  </si>
  <si>
    <t>1602714790</t>
  </si>
  <si>
    <t>1601514770</t>
  </si>
  <si>
    <t>1601214780</t>
  </si>
  <si>
    <t>817</t>
  </si>
  <si>
    <t>17994R5670</t>
  </si>
  <si>
    <t>17995R5670</t>
  </si>
  <si>
    <t>818</t>
  </si>
  <si>
    <t>1821315820</t>
  </si>
  <si>
    <t>1821315830</t>
  </si>
  <si>
    <t>1821315850</t>
  </si>
  <si>
    <t>1821315890</t>
  </si>
  <si>
    <t>1821315900</t>
  </si>
  <si>
    <t>1821315840</t>
  </si>
  <si>
    <t>1821315880</t>
  </si>
  <si>
    <t>819</t>
  </si>
  <si>
    <t>17997R5670</t>
  </si>
  <si>
    <t>1932116160</t>
  </si>
  <si>
    <t>1932116170</t>
  </si>
  <si>
    <t>1799111270</t>
  </si>
  <si>
    <t>17991R5670</t>
  </si>
  <si>
    <t>17992R5670</t>
  </si>
  <si>
    <t>1911711270</t>
  </si>
  <si>
    <t>1921411270</t>
  </si>
  <si>
    <t>1921711270</t>
  </si>
  <si>
    <t>1921811270</t>
  </si>
  <si>
    <t>1921911270</t>
  </si>
  <si>
    <t>1601411270</t>
  </si>
  <si>
    <t>1601418520</t>
  </si>
  <si>
    <t>16014R1590</t>
  </si>
  <si>
    <t>1799311270</t>
  </si>
  <si>
    <t>2501411270</t>
  </si>
  <si>
    <t>25014R4950</t>
  </si>
  <si>
    <t>821</t>
  </si>
  <si>
    <t>2103116710</t>
  </si>
  <si>
    <t>21581R4970</t>
  </si>
  <si>
    <t>2103116720</t>
  </si>
  <si>
    <t>21031R0820</t>
  </si>
  <si>
    <t>2103252600</t>
  </si>
  <si>
    <t>825</t>
  </si>
  <si>
    <t>2501117640</t>
  </si>
  <si>
    <t>25121R0810</t>
  </si>
  <si>
    <t>832</t>
  </si>
  <si>
    <t>3213117900</t>
  </si>
  <si>
    <t>837</t>
  </si>
  <si>
    <t>3703318440</t>
  </si>
  <si>
    <t>840</t>
  </si>
  <si>
    <t>4033218640</t>
  </si>
  <si>
    <t>4044118620</t>
  </si>
  <si>
    <t>40551R5270</t>
  </si>
  <si>
    <t>842</t>
  </si>
  <si>
    <t>0201751200</t>
  </si>
  <si>
    <t>0201112020</t>
  </si>
  <si>
    <t>0201551180</t>
  </si>
  <si>
    <t>ВСЕГО РАСХОДОВ:</t>
  </si>
  <si>
    <t>Кассовое исполнение</t>
  </si>
  <si>
    <t>ГРБС</t>
  </si>
  <si>
    <t>ЦСР</t>
  </si>
  <si>
    <t>ВР</t>
  </si>
  <si>
    <t>(в рублях)</t>
  </si>
  <si>
    <t>Рз</t>
  </si>
  <si>
    <t>Пр</t>
  </si>
  <si>
    <t>01</t>
  </si>
  <si>
    <t>03</t>
  </si>
  <si>
    <t>02</t>
  </si>
  <si>
    <t>04</t>
  </si>
  <si>
    <t>13</t>
  </si>
  <si>
    <t>08</t>
  </si>
  <si>
    <t>07</t>
  </si>
  <si>
    <t>05</t>
  </si>
  <si>
    <t>12</t>
  </si>
  <si>
    <t>06</t>
  </si>
  <si>
    <t>09</t>
  </si>
  <si>
    <t>14</t>
  </si>
  <si>
    <t>10</t>
  </si>
  <si>
    <t>11</t>
  </si>
  <si>
    <t>Дотации</t>
  </si>
  <si>
    <t>Субсидии</t>
  </si>
  <si>
    <t>Субвенции</t>
  </si>
  <si>
    <t>Иные межбюджетные трансферты</t>
  </si>
  <si>
    <t>Мероприятия по работе с семьей, детьми и молодежью</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</si>
  <si>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</si>
  <si>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Охрана окружающей среды</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</si>
  <si>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</si>
  <si>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Создание доступной среды для граждан - инвалидов</t>
  </si>
  <si>
    <t>Организация и проведение регионального этапа всероссийского конкурса "Лучшая муниципальная практика" в Брянской области</t>
  </si>
  <si>
    <t>Реализация программ (проектов) инициативного бюджетирования</t>
  </si>
  <si>
    <t>Подготовка объектов ЖКХ к зиме</t>
  </si>
  <si>
    <t>Софинансирование объектов капитальных вложений муниципальной собственности</t>
  </si>
  <si>
    <t>Поддержка государственных программ субъектов Российской Федерации  и муниципальных программ формирования современной городской среды</t>
  </si>
  <si>
    <t>Поддержка обустройства мест массового отдыха населения (городских парков)</t>
  </si>
  <si>
    <t>Приобретение специализированной техники для предприятий жилищно-коммунального комплекса</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</si>
  <si>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</si>
  <si>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Приобретение музыкальных инструментов за счет средств резервного фонда Президента Российской Федерации</t>
  </si>
  <si>
    <t>Поддержка отрасли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</si>
  <si>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</si>
  <si>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</si>
  <si>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</si>
  <si>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</si>
  <si>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</si>
  <si>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</si>
  <si>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новых мест в общеобразовательных организациях</t>
  </si>
  <si>
    <t>Мероприятия по проведению оздоровительной кампании детей</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</si>
  <si>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</si>
  <si>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</si>
  <si>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Устойчивое развитие сельских территорий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</si>
  <si>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</si>
  <si>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</si>
  <si>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</si>
  <si>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</si>
  <si>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</si>
  <si>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</si>
  <si>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</si>
  <si>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</si>
  <si>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</si>
  <si>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</si>
  <si>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</si>
  <si>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</si>
  <si>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Обеспечение сохранности жилых помещений, закрепленных за детьми-сиротами и детьми, оставшимися без попечения родителей</t>
  </si>
  <si>
    <t>Мероприятия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</si>
  <si>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</si>
  <si>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</si>
  <si>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</si>
  <si>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Отдельные мероприятия по развитию спорта</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</si>
  <si>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</si>
  <si>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</si>
  <si>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Приобретение автомобильного транспорта общего пользования</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</si>
  <si>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</si>
  <si>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</si>
  <si>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</si>
  <si>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</si>
  <si>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</si>
  <si>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t>
  </si>
  <si>
    <t>Сведения о фактических расходах на предоставление межбюджетных трансфертов бюджетам муниципальных образований из областного бюджета за 2018 год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 в целом</t>
  </si>
  <si>
    <t>Уточненная роспись/план</t>
  </si>
  <si>
    <t>Процент исполнения к первоначаль
ному плану</t>
  </si>
  <si>
    <t>Первоначальный план на 2018 год
(закон 
от 18.12.2017 
№ 101-З)</t>
  </si>
  <si>
    <t>в том числе: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</si>
</sst>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1">
    <font>
      <sz val="11"/>
      <name val="Calibri"/>
      <family val="2"/>
    </font>
    <font>
      <sz val="11"/>
      <color indexed="8"/>
      <name val="Calibri"/>
      <family val="2"/>
    </font>
    <font>
      <sz val="12"/>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4"/>
      <color indexed="8"/>
      <name val="Times New Roman"/>
      <family val="1"/>
    </font>
    <font>
      <sz val="8"/>
      <name val="Tahoma"/>
      <family val="2"/>
    </font>
    <font>
      <i/>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4" borderId="0" applyNumberFormat="0" applyBorder="0" applyAlignment="0" applyProtection="0"/>
  </cellStyleXfs>
  <cellXfs count="51">
    <xf numFmtId="0" fontId="0" fillId="0" borderId="0" xfId="0" applyFont="1" applyAlignment="1">
      <alignment/>
    </xf>
    <xf numFmtId="0" fontId="47" fillId="0" borderId="0" xfId="41" applyNumberFormat="1" applyFont="1" applyFill="1" applyProtection="1">
      <alignment/>
      <protection/>
    </xf>
    <xf numFmtId="0" fontId="47" fillId="0" borderId="0" xfId="41" applyNumberFormat="1" applyFont="1" applyProtection="1">
      <alignment/>
      <protection/>
    </xf>
    <xf numFmtId="0" fontId="2" fillId="0" borderId="0" xfId="0" applyFont="1" applyAlignment="1" applyProtection="1">
      <alignment/>
      <protection locked="0"/>
    </xf>
    <xf numFmtId="1" fontId="47" fillId="0" borderId="1" xfId="43" applyNumberFormat="1" applyFont="1" applyProtection="1">
      <alignment horizontal="center" vertical="top" shrinkToFit="1"/>
      <protection/>
    </xf>
    <xf numFmtId="0" fontId="2" fillId="0" borderId="0" xfId="0" applyFont="1" applyFill="1" applyAlignment="1" applyProtection="1">
      <alignment/>
      <protection locked="0"/>
    </xf>
    <xf numFmtId="0" fontId="47" fillId="0" borderId="0" xfId="73" applyNumberFormat="1" applyFont="1" applyProtection="1">
      <alignment horizontal="center" wrapText="1"/>
      <protection/>
    </xf>
    <xf numFmtId="0" fontId="47" fillId="0" borderId="1" xfId="77" applyNumberFormat="1" applyFont="1" applyProtection="1">
      <alignment vertical="top" wrapText="1"/>
      <protection/>
    </xf>
    <xf numFmtId="4" fontId="47" fillId="22" borderId="1" xfId="80" applyNumberFormat="1" applyFont="1" applyProtection="1">
      <alignment horizontal="right" vertical="top" shrinkToFit="1"/>
      <protection/>
    </xf>
    <xf numFmtId="4" fontId="47" fillId="0" borderId="1" xfId="80" applyNumberFormat="1" applyFont="1" applyFill="1" applyProtection="1">
      <alignment horizontal="right" vertical="top" shrinkToFit="1"/>
      <protection/>
    </xf>
    <xf numFmtId="10" fontId="47" fillId="22" borderId="1" xfId="81" applyNumberFormat="1" applyFont="1" applyProtection="1">
      <alignment horizontal="right" vertical="top" shrinkToFit="1"/>
      <protection/>
    </xf>
    <xf numFmtId="4" fontId="47" fillId="21" borderId="1" xfId="57" applyNumberFormat="1" applyFont="1" applyProtection="1">
      <alignment horizontal="right" vertical="top" shrinkToFit="1"/>
      <protection/>
    </xf>
    <xf numFmtId="10" fontId="47" fillId="21" borderId="1" xfId="72" applyNumberFormat="1" applyFont="1" applyProtection="1">
      <alignment horizontal="right" vertical="top" shrinkToFit="1"/>
      <protection/>
    </xf>
    <xf numFmtId="4" fontId="48" fillId="0" borderId="1" xfId="57" applyNumberFormat="1" applyFont="1" applyFill="1" applyAlignment="1" applyProtection="1">
      <alignment horizontal="right" vertical="center" shrinkToFit="1"/>
      <protection/>
    </xf>
    <xf numFmtId="49" fontId="47" fillId="0" borderId="1" xfId="43" applyNumberFormat="1" applyFont="1" applyProtection="1">
      <alignment horizontal="center" vertical="top" shrinkToFit="1"/>
      <protection/>
    </xf>
    <xf numFmtId="164" fontId="47" fillId="0" borderId="1" xfId="80" applyNumberFormat="1" applyFont="1" applyFill="1" applyProtection="1">
      <alignment horizontal="right" vertical="top" shrinkToFit="1"/>
      <protection/>
    </xf>
    <xf numFmtId="164" fontId="48" fillId="0" borderId="1" xfId="80" applyNumberFormat="1" applyFont="1" applyFill="1" applyAlignment="1" applyProtection="1">
      <alignment horizontal="right" vertical="center" shrinkToFit="1"/>
      <protection/>
    </xf>
    <xf numFmtId="0" fontId="47" fillId="0" borderId="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 xfId="39" applyNumberFormat="1" applyFont="1" applyProtection="1">
      <alignment horizontal="center" vertical="center" wrapText="1"/>
      <protection/>
    </xf>
    <xf numFmtId="0" fontId="47" fillId="0" borderId="1" xfId="39" applyFont="1">
      <alignment horizontal="center" vertical="center" wrapText="1"/>
      <protection/>
    </xf>
    <xf numFmtId="0" fontId="47" fillId="0" borderId="13" xfId="0" applyFont="1" applyFill="1" applyBorder="1" applyAlignment="1">
      <alignment horizontal="center" vertical="center" wrapText="1"/>
    </xf>
    <xf numFmtId="0" fontId="47" fillId="0" borderId="0" xfId="58" applyNumberFormat="1" applyFont="1" applyProtection="1">
      <alignment wrapText="1"/>
      <protection/>
    </xf>
    <xf numFmtId="0" fontId="47" fillId="0" borderId="0" xfId="58" applyFont="1">
      <alignment wrapText="1"/>
      <protection/>
    </xf>
    <xf numFmtId="0" fontId="47" fillId="0" borderId="0" xfId="73" applyNumberFormat="1" applyFont="1" applyProtection="1">
      <alignment horizontal="center" wrapText="1"/>
      <protection/>
    </xf>
    <xf numFmtId="0" fontId="47" fillId="0" borderId="0" xfId="73" applyFont="1">
      <alignment horizontal="center" wrapText="1"/>
      <protection/>
    </xf>
    <xf numFmtId="0" fontId="47" fillId="0" borderId="0" xfId="75" applyNumberFormat="1" applyFont="1" applyAlignment="1" applyProtection="1">
      <alignment horizontal="right" vertical="center"/>
      <protection/>
    </xf>
    <xf numFmtId="0" fontId="47" fillId="0" borderId="0" xfId="75" applyFont="1" applyAlignment="1">
      <alignment horizontal="right" vertical="center"/>
      <protection/>
    </xf>
    <xf numFmtId="0" fontId="47" fillId="0" borderId="1" xfId="69" applyNumberFormat="1" applyFont="1" applyProtection="1">
      <alignment horizontal="center" vertical="center" wrapText="1"/>
      <protection/>
    </xf>
    <xf numFmtId="0" fontId="47" fillId="0" borderId="1" xfId="69" applyFont="1">
      <alignment horizontal="center" vertical="center" wrapText="1"/>
      <protection/>
    </xf>
    <xf numFmtId="0" fontId="47" fillId="0" borderId="1" xfId="59" applyNumberFormat="1" applyFont="1" applyFill="1" applyProtection="1">
      <alignment horizontal="center" vertical="center" wrapText="1"/>
      <protection/>
    </xf>
    <xf numFmtId="0" fontId="49" fillId="0" borderId="0" xfId="58" applyNumberFormat="1" applyFont="1" applyAlignment="1" applyProtection="1">
      <alignment horizontal="center" vertical="center" wrapText="1"/>
      <protection/>
    </xf>
    <xf numFmtId="0" fontId="47" fillId="0" borderId="1" xfId="59" applyFont="1" applyFill="1" applyProtection="1">
      <alignment horizontal="center" vertical="center" wrapText="1"/>
      <protection locked="0"/>
    </xf>
    <xf numFmtId="0" fontId="47" fillId="0" borderId="1" xfId="69" applyNumberFormat="1" applyFont="1" applyFill="1" applyProtection="1">
      <alignment horizontal="center" vertical="center" wrapText="1"/>
      <protection/>
    </xf>
    <xf numFmtId="0" fontId="47" fillId="0" borderId="1" xfId="69" applyFont="1" applyFill="1" applyProtection="1">
      <alignment horizontal="center" vertical="center" wrapText="1"/>
      <protection locked="0"/>
    </xf>
    <xf numFmtId="4" fontId="48" fillId="0" borderId="14" xfId="57" applyNumberFormat="1" applyFont="1" applyFill="1" applyBorder="1" applyAlignment="1" applyProtection="1">
      <alignment horizontal="right" vertical="center" shrinkToFit="1"/>
      <protection/>
    </xf>
    <xf numFmtId="0" fontId="47" fillId="0" borderId="15" xfId="77" applyNumberFormat="1" applyFont="1" applyBorder="1" applyProtection="1">
      <alignment vertical="top" wrapText="1"/>
      <protection/>
    </xf>
    <xf numFmtId="1" fontId="47" fillId="0" borderId="15" xfId="43" applyNumberFormat="1" applyFont="1" applyBorder="1" applyProtection="1">
      <alignment horizontal="center" vertical="top" shrinkToFit="1"/>
      <protection/>
    </xf>
    <xf numFmtId="49" fontId="47" fillId="0" borderId="15" xfId="43" applyNumberFormat="1" applyFont="1" applyBorder="1" applyProtection="1">
      <alignment horizontal="center" vertical="top" shrinkToFit="1"/>
      <protection/>
    </xf>
    <xf numFmtId="0" fontId="48" fillId="0" borderId="16" xfId="54" applyNumberFormat="1" applyFont="1" applyBorder="1" applyAlignment="1" applyProtection="1">
      <alignment horizontal="left" vertical="center"/>
      <protection/>
    </xf>
    <xf numFmtId="0" fontId="48" fillId="0" borderId="16" xfId="54" applyFont="1" applyBorder="1" applyAlignment="1">
      <alignment horizontal="left" vertical="center"/>
      <protection/>
    </xf>
    <xf numFmtId="0" fontId="50" fillId="0" borderId="17" xfId="54" applyNumberFormat="1" applyFont="1" applyFill="1" applyBorder="1" applyAlignment="1" applyProtection="1">
      <alignment horizontal="left"/>
      <protection/>
    </xf>
    <xf numFmtId="0" fontId="50" fillId="0" borderId="18" xfId="54" applyNumberFormat="1" applyFont="1" applyFill="1" applyBorder="1" applyAlignment="1" applyProtection="1">
      <alignment horizontal="left"/>
      <protection/>
    </xf>
    <xf numFmtId="0" fontId="50" fillId="0" borderId="19" xfId="54" applyNumberFormat="1" applyFont="1" applyFill="1" applyBorder="1" applyAlignment="1" applyProtection="1">
      <alignment horizontal="left"/>
      <protection/>
    </xf>
    <xf numFmtId="4" fontId="47" fillId="0" borderId="14" xfId="57" applyNumberFormat="1" applyFont="1" applyFill="1" applyBorder="1" applyAlignment="1" applyProtection="1">
      <alignment horizontal="right" vertical="center" shrinkToFit="1"/>
      <protection/>
    </xf>
    <xf numFmtId="0" fontId="47" fillId="0" borderId="17" xfId="54" applyNumberFormat="1" applyFont="1" applyFill="1" applyBorder="1" applyAlignment="1" applyProtection="1">
      <alignment horizontal="left" indent="9"/>
      <protection/>
    </xf>
    <xf numFmtId="0" fontId="47" fillId="0" borderId="18" xfId="54" applyNumberFormat="1" applyFont="1" applyFill="1" applyBorder="1" applyAlignment="1" applyProtection="1">
      <alignment horizontal="left" indent="9"/>
      <protection/>
    </xf>
    <xf numFmtId="0" fontId="47" fillId="0" borderId="19" xfId="54" applyNumberFormat="1" applyFont="1" applyFill="1" applyBorder="1" applyAlignment="1" applyProtection="1">
      <alignment horizontal="left" indent="9"/>
      <protection/>
    </xf>
    <xf numFmtId="0" fontId="47" fillId="0" borderId="1" xfId="0" applyNumberFormat="1" applyFont="1" applyFill="1" applyBorder="1" applyAlignment="1">
      <alignment horizontal="left" vertical="center" wrapText="1"/>
    </xf>
    <xf numFmtId="164" fontId="47" fillId="0" borderId="14" xfId="57" applyNumberFormat="1" applyFont="1" applyFill="1" applyBorder="1" applyAlignment="1" applyProtection="1">
      <alignment horizontal="right" vertical="center" shrinkToFit="1"/>
      <protection/>
    </xf>
  </cellXfs>
  <cellStyles count="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showGridLines="0" tabSelected="1" view="pageBreakPreview" zoomScaleSheetLayoutView="100" workbookViewId="0" topLeftCell="A1">
      <pane ySplit="6" topLeftCell="A84" activePane="bottomLeft" state="frozen"/>
      <selection pane="topLeft" activeCell="A1" sqref="A1"/>
      <selection pane="bottomLeft" activeCell="H96" sqref="H96"/>
    </sheetView>
  </sheetViews>
  <sheetFormatPr defaultColWidth="9.140625" defaultRowHeight="15" outlineLevelRow="3"/>
  <cols>
    <col min="1" max="1" width="46.7109375" style="3" customWidth="1"/>
    <col min="2" max="2" width="6.140625" style="3" customWidth="1"/>
    <col min="3" max="4" width="4.7109375" style="3" customWidth="1"/>
    <col min="5" max="5" width="12.8515625" style="3" customWidth="1"/>
    <col min="6" max="6" width="5.28125" style="3" customWidth="1"/>
    <col min="7" max="9" width="18.8515625" style="5" customWidth="1"/>
    <col min="10" max="10" width="14.28125" style="5" customWidth="1"/>
    <col min="11" max="12" width="9.140625" style="3" hidden="1" customWidth="1"/>
    <col min="13" max="13" width="9.140625" style="3" customWidth="1"/>
    <col min="14" max="16384" width="9.140625" style="3" customWidth="1"/>
  </cols>
  <sheetData>
    <row r="1" spans="1:13" ht="6" customHeight="1">
      <c r="A1" s="23"/>
      <c r="B1" s="24"/>
      <c r="C1" s="24"/>
      <c r="D1" s="24"/>
      <c r="E1" s="24"/>
      <c r="F1" s="24"/>
      <c r="G1" s="24"/>
      <c r="H1" s="24"/>
      <c r="I1" s="1"/>
      <c r="J1" s="1"/>
      <c r="K1" s="2"/>
      <c r="L1" s="2"/>
      <c r="M1" s="2"/>
    </row>
    <row r="2" spans="1:13" ht="75.75" customHeight="1">
      <c r="A2" s="32" t="s">
        <v>162</v>
      </c>
      <c r="B2" s="32"/>
      <c r="C2" s="32"/>
      <c r="D2" s="32"/>
      <c r="E2" s="32"/>
      <c r="F2" s="32"/>
      <c r="G2" s="32"/>
      <c r="H2" s="32"/>
      <c r="I2" s="32"/>
      <c r="J2" s="32"/>
      <c r="K2" s="2"/>
      <c r="L2" s="2"/>
      <c r="M2" s="2"/>
    </row>
    <row r="3" spans="1:13" ht="3.75" customHeight="1">
      <c r="A3" s="25"/>
      <c r="B3" s="26"/>
      <c r="C3" s="26"/>
      <c r="D3" s="26"/>
      <c r="E3" s="26"/>
      <c r="F3" s="26"/>
      <c r="G3" s="26"/>
      <c r="H3" s="26"/>
      <c r="I3" s="26"/>
      <c r="J3" s="26"/>
      <c r="K3" s="26"/>
      <c r="L3" s="6"/>
      <c r="M3" s="2"/>
    </row>
    <row r="4" spans="1:13" ht="15.75">
      <c r="A4" s="27" t="s">
        <v>88</v>
      </c>
      <c r="B4" s="28"/>
      <c r="C4" s="28"/>
      <c r="D4" s="28"/>
      <c r="E4" s="28"/>
      <c r="F4" s="28"/>
      <c r="G4" s="28"/>
      <c r="H4" s="28"/>
      <c r="I4" s="28"/>
      <c r="J4" s="28"/>
      <c r="K4" s="28"/>
      <c r="L4" s="28"/>
      <c r="M4" s="2"/>
    </row>
    <row r="5" spans="1:13" ht="55.5" customHeight="1">
      <c r="A5" s="20" t="s">
        <v>0</v>
      </c>
      <c r="B5" s="17" t="s">
        <v>85</v>
      </c>
      <c r="C5" s="17" t="s">
        <v>89</v>
      </c>
      <c r="D5" s="17" t="s">
        <v>90</v>
      </c>
      <c r="E5" s="17" t="s">
        <v>86</v>
      </c>
      <c r="F5" s="22" t="s">
        <v>87</v>
      </c>
      <c r="G5" s="31" t="s">
        <v>165</v>
      </c>
      <c r="H5" s="31" t="s">
        <v>163</v>
      </c>
      <c r="I5" s="18" t="s">
        <v>84</v>
      </c>
      <c r="J5" s="34" t="s">
        <v>164</v>
      </c>
      <c r="K5" s="29" t="s">
        <v>1</v>
      </c>
      <c r="L5" s="29" t="s">
        <v>1</v>
      </c>
      <c r="M5" s="2"/>
    </row>
    <row r="6" spans="1:13" ht="56.25" customHeight="1">
      <c r="A6" s="21"/>
      <c r="B6" s="17" t="s">
        <v>1</v>
      </c>
      <c r="C6" s="17" t="s">
        <v>1</v>
      </c>
      <c r="D6" s="17" t="s">
        <v>1</v>
      </c>
      <c r="E6" s="17" t="s">
        <v>1</v>
      </c>
      <c r="F6" s="22" t="s">
        <v>1</v>
      </c>
      <c r="G6" s="33"/>
      <c r="H6" s="33"/>
      <c r="I6" s="19"/>
      <c r="J6" s="35"/>
      <c r="K6" s="30"/>
      <c r="L6" s="30"/>
      <c r="M6" s="2"/>
    </row>
    <row r="7" spans="1:13" ht="157.5" outlineLevel="3">
      <c r="A7" s="7" t="s">
        <v>110</v>
      </c>
      <c r="B7" s="4" t="s">
        <v>2</v>
      </c>
      <c r="C7" s="14" t="s">
        <v>94</v>
      </c>
      <c r="D7" s="14" t="s">
        <v>98</v>
      </c>
      <c r="E7" s="4" t="s">
        <v>3</v>
      </c>
      <c r="F7" s="4">
        <v>530</v>
      </c>
      <c r="G7" s="9">
        <v>4138607.74</v>
      </c>
      <c r="H7" s="9">
        <v>5428798.74</v>
      </c>
      <c r="I7" s="9">
        <v>4590850.87</v>
      </c>
      <c r="J7" s="15">
        <f>I7/G7*100</f>
        <v>110.92742193537772</v>
      </c>
      <c r="K7" s="8">
        <v>0</v>
      </c>
      <c r="L7" s="10">
        <v>0.845647645062635</v>
      </c>
      <c r="M7" s="2"/>
    </row>
    <row r="8" spans="1:13" ht="15.75" outlineLevel="3">
      <c r="A8" s="7" t="s">
        <v>111</v>
      </c>
      <c r="B8" s="4" t="s">
        <v>4</v>
      </c>
      <c r="C8" s="14" t="s">
        <v>100</v>
      </c>
      <c r="D8" s="14" t="s">
        <v>98</v>
      </c>
      <c r="E8" s="4" t="s">
        <v>5</v>
      </c>
      <c r="F8" s="4">
        <v>522</v>
      </c>
      <c r="G8" s="9">
        <v>27065532</v>
      </c>
      <c r="H8" s="9">
        <v>27065532</v>
      </c>
      <c r="I8" s="9">
        <v>24712709.33</v>
      </c>
      <c r="J8" s="15">
        <f aca="true" t="shared" si="0" ref="J8:J71">I8/G8*100</f>
        <v>91.30694098309243</v>
      </c>
      <c r="K8" s="8">
        <v>0</v>
      </c>
      <c r="L8" s="10">
        <v>0.9017614166971378</v>
      </c>
      <c r="M8" s="2"/>
    </row>
    <row r="9" spans="1:13" ht="128.25" customHeight="1" outlineLevel="3">
      <c r="A9" s="7" t="s">
        <v>112</v>
      </c>
      <c r="B9" s="4" t="s">
        <v>6</v>
      </c>
      <c r="C9" s="14" t="s">
        <v>102</v>
      </c>
      <c r="D9" s="14" t="s">
        <v>93</v>
      </c>
      <c r="E9" s="4" t="s">
        <v>7</v>
      </c>
      <c r="F9" s="4">
        <v>512</v>
      </c>
      <c r="G9" s="9">
        <v>2880000</v>
      </c>
      <c r="H9" s="9">
        <v>2880000</v>
      </c>
      <c r="I9" s="9">
        <v>2880000</v>
      </c>
      <c r="J9" s="15">
        <f t="shared" si="0"/>
        <v>100</v>
      </c>
      <c r="K9" s="8">
        <v>0</v>
      </c>
      <c r="L9" s="10">
        <v>1</v>
      </c>
      <c r="M9" s="2"/>
    </row>
    <row r="10" spans="1:13" ht="49.5" customHeight="1" outlineLevel="3">
      <c r="A10" s="7" t="s">
        <v>114</v>
      </c>
      <c r="B10" s="4" t="s">
        <v>6</v>
      </c>
      <c r="C10" s="14" t="s">
        <v>102</v>
      </c>
      <c r="D10" s="14" t="s">
        <v>93</v>
      </c>
      <c r="E10" s="4" t="s">
        <v>8</v>
      </c>
      <c r="F10" s="4">
        <v>512</v>
      </c>
      <c r="G10" s="9">
        <v>1000000</v>
      </c>
      <c r="H10" s="9">
        <v>1000000</v>
      </c>
      <c r="I10" s="9">
        <v>1000000</v>
      </c>
      <c r="J10" s="15">
        <f t="shared" si="0"/>
        <v>100</v>
      </c>
      <c r="K10" s="8">
        <v>0</v>
      </c>
      <c r="L10" s="10">
        <v>1</v>
      </c>
      <c r="M10" s="2"/>
    </row>
    <row r="11" spans="1:13" ht="31.5" outlineLevel="3">
      <c r="A11" s="7" t="s">
        <v>115</v>
      </c>
      <c r="B11" s="4" t="s">
        <v>6</v>
      </c>
      <c r="C11" s="14" t="s">
        <v>102</v>
      </c>
      <c r="D11" s="14" t="s">
        <v>92</v>
      </c>
      <c r="E11" s="4" t="s">
        <v>9</v>
      </c>
      <c r="F11" s="4">
        <v>521</v>
      </c>
      <c r="G11" s="9">
        <v>10000000</v>
      </c>
      <c r="H11" s="9">
        <v>10000000</v>
      </c>
      <c r="I11" s="9">
        <v>6756540.9</v>
      </c>
      <c r="J11" s="15">
        <f t="shared" si="0"/>
        <v>67.565409</v>
      </c>
      <c r="K11" s="8">
        <v>0</v>
      </c>
      <c r="L11" s="10">
        <v>0.67565409</v>
      </c>
      <c r="M11" s="2"/>
    </row>
    <row r="12" spans="1:13" ht="15.75" outlineLevel="3">
      <c r="A12" s="7" t="s">
        <v>116</v>
      </c>
      <c r="B12" s="4" t="s">
        <v>10</v>
      </c>
      <c r="C12" s="14" t="s">
        <v>98</v>
      </c>
      <c r="D12" s="14" t="s">
        <v>93</v>
      </c>
      <c r="E12" s="4" t="s">
        <v>11</v>
      </c>
      <c r="F12" s="4">
        <v>521</v>
      </c>
      <c r="G12" s="9">
        <v>8017348</v>
      </c>
      <c r="H12" s="9">
        <v>8017348</v>
      </c>
      <c r="I12" s="9">
        <v>7853960.39</v>
      </c>
      <c r="J12" s="15">
        <f t="shared" si="0"/>
        <v>97.96207411727667</v>
      </c>
      <c r="K12" s="8">
        <v>0</v>
      </c>
      <c r="L12" s="10">
        <v>0.9796207411727669</v>
      </c>
      <c r="M12" s="2"/>
    </row>
    <row r="13" spans="1:13" ht="31.5" outlineLevel="3">
      <c r="A13" s="7" t="s">
        <v>117</v>
      </c>
      <c r="B13" s="4" t="s">
        <v>10</v>
      </c>
      <c r="C13" s="14" t="s">
        <v>98</v>
      </c>
      <c r="D13" s="14" t="s">
        <v>93</v>
      </c>
      <c r="E13" s="4" t="s">
        <v>12</v>
      </c>
      <c r="F13" s="4">
        <v>522</v>
      </c>
      <c r="G13" s="9">
        <v>60000000</v>
      </c>
      <c r="H13" s="9">
        <v>60000000</v>
      </c>
      <c r="I13" s="9">
        <v>57984268.58</v>
      </c>
      <c r="J13" s="15">
        <f t="shared" si="0"/>
        <v>96.64044763333332</v>
      </c>
      <c r="K13" s="8">
        <v>0</v>
      </c>
      <c r="L13" s="10">
        <v>0.9664044763333334</v>
      </c>
      <c r="M13" s="2"/>
    </row>
    <row r="14" spans="1:13" ht="63" outlineLevel="3">
      <c r="A14" s="7" t="s">
        <v>118</v>
      </c>
      <c r="B14" s="4" t="s">
        <v>10</v>
      </c>
      <c r="C14" s="14" t="s">
        <v>98</v>
      </c>
      <c r="D14" s="14" t="s">
        <v>92</v>
      </c>
      <c r="E14" s="4" t="s">
        <v>13</v>
      </c>
      <c r="F14" s="4">
        <v>523</v>
      </c>
      <c r="G14" s="9">
        <v>273634457</v>
      </c>
      <c r="H14" s="9">
        <v>273634457</v>
      </c>
      <c r="I14" s="9">
        <v>273634457</v>
      </c>
      <c r="J14" s="15">
        <f t="shared" si="0"/>
        <v>100</v>
      </c>
      <c r="K14" s="8">
        <v>0</v>
      </c>
      <c r="L14" s="10">
        <v>1</v>
      </c>
      <c r="M14" s="2"/>
    </row>
    <row r="15" spans="1:13" ht="31.5" outlineLevel="3">
      <c r="A15" s="7" t="s">
        <v>119</v>
      </c>
      <c r="B15" s="4" t="s">
        <v>10</v>
      </c>
      <c r="C15" s="14" t="s">
        <v>98</v>
      </c>
      <c r="D15" s="14" t="s">
        <v>98</v>
      </c>
      <c r="E15" s="4" t="s">
        <v>14</v>
      </c>
      <c r="F15" s="4">
        <v>523</v>
      </c>
      <c r="G15" s="9">
        <v>5760218</v>
      </c>
      <c r="H15" s="9">
        <v>5760218</v>
      </c>
      <c r="I15" s="9">
        <v>5760218</v>
      </c>
      <c r="J15" s="15">
        <f t="shared" si="0"/>
        <v>100</v>
      </c>
      <c r="K15" s="8">
        <v>0</v>
      </c>
      <c r="L15" s="10">
        <v>1</v>
      </c>
      <c r="M15" s="2"/>
    </row>
    <row r="16" spans="1:13" ht="47.25" outlineLevel="3">
      <c r="A16" s="7" t="s">
        <v>120</v>
      </c>
      <c r="B16" s="4" t="s">
        <v>10</v>
      </c>
      <c r="C16" s="14" t="s">
        <v>102</v>
      </c>
      <c r="D16" s="14" t="s">
        <v>92</v>
      </c>
      <c r="E16" s="4" t="s">
        <v>15</v>
      </c>
      <c r="F16" s="4">
        <v>521</v>
      </c>
      <c r="G16" s="9">
        <v>30000000</v>
      </c>
      <c r="H16" s="9">
        <v>79200000</v>
      </c>
      <c r="I16" s="9">
        <v>68790595.64</v>
      </c>
      <c r="J16" s="15">
        <f t="shared" si="0"/>
        <v>229.30198546666665</v>
      </c>
      <c r="K16" s="8">
        <v>0</v>
      </c>
      <c r="L16" s="10">
        <v>0.8685681267676768</v>
      </c>
      <c r="M16" s="2"/>
    </row>
    <row r="17" spans="1:13" ht="78.75" outlineLevel="3">
      <c r="A17" s="7" t="s">
        <v>121</v>
      </c>
      <c r="B17" s="4" t="s">
        <v>17</v>
      </c>
      <c r="C17" s="14" t="s">
        <v>97</v>
      </c>
      <c r="D17" s="14" t="s">
        <v>92</v>
      </c>
      <c r="E17" s="4" t="s">
        <v>18</v>
      </c>
      <c r="F17" s="4">
        <v>521</v>
      </c>
      <c r="G17" s="9">
        <v>0</v>
      </c>
      <c r="H17" s="9">
        <v>201974</v>
      </c>
      <c r="I17" s="9">
        <v>201974</v>
      </c>
      <c r="J17" s="15"/>
      <c r="K17" s="8">
        <v>0</v>
      </c>
      <c r="L17" s="10">
        <v>1</v>
      </c>
      <c r="M17" s="2"/>
    </row>
    <row r="18" spans="1:13" ht="47.25" outlineLevel="3">
      <c r="A18" s="7" t="s">
        <v>122</v>
      </c>
      <c r="B18" s="4" t="s">
        <v>17</v>
      </c>
      <c r="C18" s="14" t="s">
        <v>97</v>
      </c>
      <c r="D18" s="14" t="s">
        <v>92</v>
      </c>
      <c r="E18" s="4" t="s">
        <v>19</v>
      </c>
      <c r="F18" s="4">
        <v>540</v>
      </c>
      <c r="G18" s="9">
        <v>0</v>
      </c>
      <c r="H18" s="9">
        <v>645500</v>
      </c>
      <c r="I18" s="9">
        <v>645500</v>
      </c>
      <c r="J18" s="15"/>
      <c r="K18" s="8">
        <v>0</v>
      </c>
      <c r="L18" s="10">
        <v>1</v>
      </c>
      <c r="M18" s="2"/>
    </row>
    <row r="19" spans="1:13" ht="15.75" outlineLevel="3">
      <c r="A19" s="7" t="s">
        <v>123</v>
      </c>
      <c r="B19" s="4" t="s">
        <v>17</v>
      </c>
      <c r="C19" s="14" t="s">
        <v>97</v>
      </c>
      <c r="D19" s="14" t="s">
        <v>92</v>
      </c>
      <c r="E19" s="4" t="s">
        <v>20</v>
      </c>
      <c r="F19" s="4">
        <v>521</v>
      </c>
      <c r="G19" s="9">
        <v>173261</v>
      </c>
      <c r="H19" s="9">
        <v>173261</v>
      </c>
      <c r="I19" s="9">
        <v>173261</v>
      </c>
      <c r="J19" s="15">
        <f t="shared" si="0"/>
        <v>100</v>
      </c>
      <c r="K19" s="8">
        <v>0</v>
      </c>
      <c r="L19" s="10">
        <v>1</v>
      </c>
      <c r="M19" s="2"/>
    </row>
    <row r="20" spans="1:13" ht="31.5" outlineLevel="3">
      <c r="A20" s="7" t="s">
        <v>109</v>
      </c>
      <c r="B20" s="4" t="s">
        <v>17</v>
      </c>
      <c r="C20" s="14" t="s">
        <v>97</v>
      </c>
      <c r="D20" s="14" t="s">
        <v>101</v>
      </c>
      <c r="E20" s="4" t="s">
        <v>21</v>
      </c>
      <c r="F20" s="4">
        <v>521</v>
      </c>
      <c r="G20" s="9">
        <v>530400</v>
      </c>
      <c r="H20" s="9">
        <v>254400</v>
      </c>
      <c r="I20" s="9">
        <v>254400</v>
      </c>
      <c r="J20" s="15">
        <f t="shared" si="0"/>
        <v>47.963800904977376</v>
      </c>
      <c r="K20" s="8">
        <v>0</v>
      </c>
      <c r="L20" s="10">
        <v>0.9999994816748178</v>
      </c>
      <c r="M20" s="2"/>
    </row>
    <row r="21" spans="1:13" ht="78.75" outlineLevel="3">
      <c r="A21" s="7" t="s">
        <v>121</v>
      </c>
      <c r="B21" s="4" t="s">
        <v>17</v>
      </c>
      <c r="C21" s="14" t="s">
        <v>96</v>
      </c>
      <c r="D21" s="14" t="s">
        <v>91</v>
      </c>
      <c r="E21" s="4" t="s">
        <v>18</v>
      </c>
      <c r="F21" s="4">
        <v>521</v>
      </c>
      <c r="G21" s="9">
        <v>0</v>
      </c>
      <c r="H21" s="9">
        <v>1595001</v>
      </c>
      <c r="I21" s="9">
        <v>1595001</v>
      </c>
      <c r="J21" s="15"/>
      <c r="K21" s="8">
        <v>0</v>
      </c>
      <c r="L21" s="10">
        <v>1</v>
      </c>
      <c r="M21" s="2"/>
    </row>
    <row r="22" spans="1:13" ht="31.5" outlineLevel="3">
      <c r="A22" s="7" t="s">
        <v>109</v>
      </c>
      <c r="B22" s="4" t="s">
        <v>17</v>
      </c>
      <c r="C22" s="14" t="s">
        <v>96</v>
      </c>
      <c r="D22" s="14" t="s">
        <v>91</v>
      </c>
      <c r="E22" s="4" t="s">
        <v>21</v>
      </c>
      <c r="F22" s="4">
        <v>521</v>
      </c>
      <c r="G22" s="9">
        <v>0</v>
      </c>
      <c r="H22" s="9">
        <v>150000</v>
      </c>
      <c r="I22" s="9">
        <v>150000</v>
      </c>
      <c r="J22" s="15"/>
      <c r="K22" s="8">
        <v>0</v>
      </c>
      <c r="L22" s="10">
        <v>1</v>
      </c>
      <c r="M22" s="2"/>
    </row>
    <row r="23" spans="1:13" ht="63" outlineLevel="3">
      <c r="A23" s="7" t="s">
        <v>124</v>
      </c>
      <c r="B23" s="4" t="s">
        <v>17</v>
      </c>
      <c r="C23" s="14" t="s">
        <v>96</v>
      </c>
      <c r="D23" s="14" t="s">
        <v>91</v>
      </c>
      <c r="E23" s="4" t="s">
        <v>22</v>
      </c>
      <c r="F23" s="4">
        <v>521</v>
      </c>
      <c r="G23" s="9">
        <v>34589348</v>
      </c>
      <c r="H23" s="9">
        <v>34589348</v>
      </c>
      <c r="I23" s="9">
        <v>34589348</v>
      </c>
      <c r="J23" s="15">
        <f t="shared" si="0"/>
        <v>100</v>
      </c>
      <c r="K23" s="8">
        <v>0</v>
      </c>
      <c r="L23" s="10">
        <v>1</v>
      </c>
      <c r="M23" s="2"/>
    </row>
    <row r="24" spans="1:13" ht="15.75" outlineLevel="3">
      <c r="A24" s="7" t="s">
        <v>123</v>
      </c>
      <c r="B24" s="4" t="s">
        <v>17</v>
      </c>
      <c r="C24" s="14" t="s">
        <v>96</v>
      </c>
      <c r="D24" s="14" t="s">
        <v>91</v>
      </c>
      <c r="E24" s="4" t="s">
        <v>20</v>
      </c>
      <c r="F24" s="4">
        <v>521</v>
      </c>
      <c r="G24" s="9">
        <v>4524566</v>
      </c>
      <c r="H24" s="9">
        <v>4524566</v>
      </c>
      <c r="I24" s="9">
        <v>4524566</v>
      </c>
      <c r="J24" s="15">
        <f t="shared" si="0"/>
        <v>100</v>
      </c>
      <c r="K24" s="8">
        <v>0</v>
      </c>
      <c r="L24" s="10">
        <v>1</v>
      </c>
      <c r="M24" s="2"/>
    </row>
    <row r="25" spans="1:13" ht="94.5" outlineLevel="3">
      <c r="A25" s="7" t="s">
        <v>125</v>
      </c>
      <c r="B25" s="4" t="s">
        <v>17</v>
      </c>
      <c r="C25" s="14" t="s">
        <v>96</v>
      </c>
      <c r="D25" s="14" t="s">
        <v>94</v>
      </c>
      <c r="E25" s="4" t="s">
        <v>23</v>
      </c>
      <c r="F25" s="4">
        <v>530</v>
      </c>
      <c r="G25" s="9">
        <v>3469380</v>
      </c>
      <c r="H25" s="9">
        <v>3002821</v>
      </c>
      <c r="I25" s="9">
        <v>2951044</v>
      </c>
      <c r="J25" s="15">
        <f t="shared" si="0"/>
        <v>85.05969366284467</v>
      </c>
      <c r="K25" s="8">
        <v>0</v>
      </c>
      <c r="L25" s="10">
        <v>0.9827572139664669</v>
      </c>
      <c r="M25" s="2"/>
    </row>
    <row r="26" spans="1:13" ht="31.5" outlineLevel="3">
      <c r="A26" s="7" t="s">
        <v>126</v>
      </c>
      <c r="B26" s="4" t="s">
        <v>24</v>
      </c>
      <c r="C26" s="14" t="s">
        <v>97</v>
      </c>
      <c r="D26" s="14" t="s">
        <v>91</v>
      </c>
      <c r="E26" s="4" t="s">
        <v>25</v>
      </c>
      <c r="F26" s="4">
        <v>521</v>
      </c>
      <c r="G26" s="9">
        <v>0</v>
      </c>
      <c r="H26" s="9">
        <v>8146762</v>
      </c>
      <c r="I26" s="9">
        <v>8146762</v>
      </c>
      <c r="J26" s="15"/>
      <c r="K26" s="8">
        <v>0</v>
      </c>
      <c r="L26" s="10">
        <v>1</v>
      </c>
      <c r="M26" s="2"/>
    </row>
    <row r="27" spans="1:13" ht="78.75" outlineLevel="3">
      <c r="A27" s="7" t="s">
        <v>127</v>
      </c>
      <c r="B27" s="4" t="s">
        <v>24</v>
      </c>
      <c r="C27" s="14" t="s">
        <v>97</v>
      </c>
      <c r="D27" s="14" t="s">
        <v>91</v>
      </c>
      <c r="E27" s="4" t="s">
        <v>26</v>
      </c>
      <c r="F27" s="4">
        <v>530</v>
      </c>
      <c r="G27" s="9">
        <v>2651447409</v>
      </c>
      <c r="H27" s="9">
        <v>2734995709</v>
      </c>
      <c r="I27" s="9">
        <v>2734952247.76</v>
      </c>
      <c r="J27" s="15">
        <f t="shared" si="0"/>
        <v>103.14940581044729</v>
      </c>
      <c r="K27" s="8">
        <v>0</v>
      </c>
      <c r="L27" s="10">
        <v>0.9999841092109004</v>
      </c>
      <c r="M27" s="2"/>
    </row>
    <row r="28" spans="1:13" ht="31.5" outlineLevel="3">
      <c r="A28" s="7" t="s">
        <v>113</v>
      </c>
      <c r="B28" s="4" t="s">
        <v>24</v>
      </c>
      <c r="C28" s="14" t="s">
        <v>97</v>
      </c>
      <c r="D28" s="14" t="s">
        <v>91</v>
      </c>
      <c r="E28" s="4" t="s">
        <v>16</v>
      </c>
      <c r="F28" s="4">
        <v>521</v>
      </c>
      <c r="G28" s="9">
        <v>1853478.26</v>
      </c>
      <c r="H28" s="9">
        <v>1853478.26</v>
      </c>
      <c r="I28" s="9">
        <v>1853478.26</v>
      </c>
      <c r="J28" s="15">
        <f t="shared" si="0"/>
        <v>100</v>
      </c>
      <c r="K28" s="8">
        <v>0</v>
      </c>
      <c r="L28" s="10">
        <v>1</v>
      </c>
      <c r="M28" s="2"/>
    </row>
    <row r="29" spans="1:13" ht="31.5" outlineLevel="3">
      <c r="A29" s="7" t="s">
        <v>126</v>
      </c>
      <c r="B29" s="4" t="s">
        <v>24</v>
      </c>
      <c r="C29" s="14" t="s">
        <v>97</v>
      </c>
      <c r="D29" s="14" t="s">
        <v>93</v>
      </c>
      <c r="E29" s="4" t="s">
        <v>25</v>
      </c>
      <c r="F29" s="4">
        <v>521</v>
      </c>
      <c r="G29" s="9">
        <v>0</v>
      </c>
      <c r="H29" s="9">
        <v>9514436</v>
      </c>
      <c r="I29" s="9">
        <v>9514436</v>
      </c>
      <c r="J29" s="15"/>
      <c r="K29" s="8">
        <v>0</v>
      </c>
      <c r="L29" s="10">
        <v>1</v>
      </c>
      <c r="M29" s="2"/>
    </row>
    <row r="30" spans="1:13" ht="94.5" outlineLevel="3">
      <c r="A30" s="7" t="s">
        <v>128</v>
      </c>
      <c r="B30" s="4" t="s">
        <v>24</v>
      </c>
      <c r="C30" s="14" t="s">
        <v>97</v>
      </c>
      <c r="D30" s="14" t="s">
        <v>93</v>
      </c>
      <c r="E30" s="4" t="s">
        <v>27</v>
      </c>
      <c r="F30" s="4">
        <v>530</v>
      </c>
      <c r="G30" s="9">
        <v>4757651932</v>
      </c>
      <c r="H30" s="9">
        <v>4711481232</v>
      </c>
      <c r="I30" s="9">
        <v>4710499261.2</v>
      </c>
      <c r="J30" s="15">
        <f t="shared" si="0"/>
        <v>99.00890877529626</v>
      </c>
      <c r="K30" s="8">
        <v>0</v>
      </c>
      <c r="L30" s="10">
        <v>0.9998048697437526</v>
      </c>
      <c r="M30" s="2"/>
    </row>
    <row r="31" spans="1:13" ht="63" outlineLevel="3">
      <c r="A31" s="7" t="s">
        <v>129</v>
      </c>
      <c r="B31" s="4" t="s">
        <v>24</v>
      </c>
      <c r="C31" s="14" t="s">
        <v>97</v>
      </c>
      <c r="D31" s="14" t="s">
        <v>93</v>
      </c>
      <c r="E31" s="4" t="s">
        <v>28</v>
      </c>
      <c r="F31" s="4">
        <v>521</v>
      </c>
      <c r="G31" s="9">
        <v>21215217.39</v>
      </c>
      <c r="H31" s="9">
        <v>21215217.39</v>
      </c>
      <c r="I31" s="9">
        <v>21215217.39</v>
      </c>
      <c r="J31" s="15">
        <f t="shared" si="0"/>
        <v>100</v>
      </c>
      <c r="K31" s="8">
        <v>0</v>
      </c>
      <c r="L31" s="10">
        <v>1</v>
      </c>
      <c r="M31" s="2"/>
    </row>
    <row r="32" spans="1:13" ht="31.5" outlineLevel="3">
      <c r="A32" s="7" t="s">
        <v>130</v>
      </c>
      <c r="B32" s="4" t="s">
        <v>24</v>
      </c>
      <c r="C32" s="14" t="s">
        <v>97</v>
      </c>
      <c r="D32" s="14" t="s">
        <v>93</v>
      </c>
      <c r="E32" s="4" t="s">
        <v>29</v>
      </c>
      <c r="F32" s="4">
        <v>521</v>
      </c>
      <c r="G32" s="9">
        <v>0</v>
      </c>
      <c r="H32" s="9">
        <v>64075426.55</v>
      </c>
      <c r="I32" s="9">
        <v>64075426.55</v>
      </c>
      <c r="J32" s="15"/>
      <c r="K32" s="8">
        <v>0</v>
      </c>
      <c r="L32" s="10">
        <v>1</v>
      </c>
      <c r="M32" s="2"/>
    </row>
    <row r="33" spans="1:13" ht="31.5" outlineLevel="3">
      <c r="A33" s="7" t="s">
        <v>113</v>
      </c>
      <c r="B33" s="4" t="s">
        <v>24</v>
      </c>
      <c r="C33" s="14" t="s">
        <v>97</v>
      </c>
      <c r="D33" s="14" t="s">
        <v>93</v>
      </c>
      <c r="E33" s="4" t="s">
        <v>16</v>
      </c>
      <c r="F33" s="4">
        <v>521</v>
      </c>
      <c r="G33" s="9">
        <v>617826.09</v>
      </c>
      <c r="H33" s="9">
        <v>617826.09</v>
      </c>
      <c r="I33" s="9">
        <v>617826.09</v>
      </c>
      <c r="J33" s="15">
        <f t="shared" si="0"/>
        <v>100</v>
      </c>
      <c r="K33" s="8">
        <v>0</v>
      </c>
      <c r="L33" s="10">
        <v>1</v>
      </c>
      <c r="M33" s="2"/>
    </row>
    <row r="34" spans="1:13" ht="31.5" outlineLevel="3">
      <c r="A34" s="7" t="s">
        <v>126</v>
      </c>
      <c r="B34" s="4" t="s">
        <v>24</v>
      </c>
      <c r="C34" s="14" t="s">
        <v>97</v>
      </c>
      <c r="D34" s="14" t="s">
        <v>92</v>
      </c>
      <c r="E34" s="4" t="s">
        <v>25</v>
      </c>
      <c r="F34" s="4">
        <v>521</v>
      </c>
      <c r="G34" s="9">
        <v>0</v>
      </c>
      <c r="H34" s="9">
        <v>601653</v>
      </c>
      <c r="I34" s="9">
        <v>601653</v>
      </c>
      <c r="J34" s="15"/>
      <c r="K34" s="8">
        <v>0</v>
      </c>
      <c r="L34" s="10">
        <v>1</v>
      </c>
      <c r="M34" s="2"/>
    </row>
    <row r="35" spans="1:13" ht="31.5" outlineLevel="3">
      <c r="A35" s="7" t="s">
        <v>113</v>
      </c>
      <c r="B35" s="4" t="s">
        <v>24</v>
      </c>
      <c r="C35" s="14" t="s">
        <v>97</v>
      </c>
      <c r="D35" s="14" t="s">
        <v>92</v>
      </c>
      <c r="E35" s="4" t="s">
        <v>16</v>
      </c>
      <c r="F35" s="4">
        <v>521</v>
      </c>
      <c r="G35" s="9">
        <v>617826.09</v>
      </c>
      <c r="H35" s="9">
        <v>617826.09</v>
      </c>
      <c r="I35" s="9">
        <v>617826.09</v>
      </c>
      <c r="J35" s="15">
        <f t="shared" si="0"/>
        <v>100</v>
      </c>
      <c r="K35" s="8">
        <v>0</v>
      </c>
      <c r="L35" s="10">
        <v>1</v>
      </c>
      <c r="M35" s="2"/>
    </row>
    <row r="36" spans="1:13" ht="31.5" outlineLevel="3">
      <c r="A36" s="7" t="s">
        <v>131</v>
      </c>
      <c r="B36" s="4" t="s">
        <v>24</v>
      </c>
      <c r="C36" s="14" t="s">
        <v>97</v>
      </c>
      <c r="D36" s="14" t="s">
        <v>97</v>
      </c>
      <c r="E36" s="4" t="s">
        <v>30</v>
      </c>
      <c r="F36" s="4">
        <v>521</v>
      </c>
      <c r="G36" s="9">
        <v>27079416</v>
      </c>
      <c r="H36" s="9">
        <v>26389890.1</v>
      </c>
      <c r="I36" s="9">
        <v>26075779.4</v>
      </c>
      <c r="J36" s="15">
        <f t="shared" si="0"/>
        <v>96.29372878647014</v>
      </c>
      <c r="K36" s="8">
        <v>0</v>
      </c>
      <c r="L36" s="10">
        <v>0.9872999082250673</v>
      </c>
      <c r="M36" s="2"/>
    </row>
    <row r="37" spans="1:13" ht="31.5" outlineLevel="3">
      <c r="A37" s="7" t="s">
        <v>126</v>
      </c>
      <c r="B37" s="4" t="s">
        <v>24</v>
      </c>
      <c r="C37" s="14" t="s">
        <v>97</v>
      </c>
      <c r="D37" s="14" t="s">
        <v>101</v>
      </c>
      <c r="E37" s="4" t="s">
        <v>25</v>
      </c>
      <c r="F37" s="4">
        <v>521</v>
      </c>
      <c r="G37" s="9">
        <v>0</v>
      </c>
      <c r="H37" s="9">
        <v>16007</v>
      </c>
      <c r="I37" s="9">
        <v>16007</v>
      </c>
      <c r="J37" s="15"/>
      <c r="K37" s="8">
        <v>0</v>
      </c>
      <c r="L37" s="10">
        <v>1</v>
      </c>
      <c r="M37" s="2"/>
    </row>
    <row r="38" spans="1:13" ht="78.75" outlineLevel="3">
      <c r="A38" s="7" t="s">
        <v>132</v>
      </c>
      <c r="B38" s="4" t="s">
        <v>24</v>
      </c>
      <c r="C38" s="14" t="s">
        <v>97</v>
      </c>
      <c r="D38" s="14" t="s">
        <v>101</v>
      </c>
      <c r="E38" s="4" t="s">
        <v>31</v>
      </c>
      <c r="F38" s="4">
        <v>530</v>
      </c>
      <c r="G38" s="9">
        <v>123931980</v>
      </c>
      <c r="H38" s="9">
        <v>120262380</v>
      </c>
      <c r="I38" s="9">
        <v>118440261.27</v>
      </c>
      <c r="J38" s="15">
        <f t="shared" si="0"/>
        <v>95.56876382512407</v>
      </c>
      <c r="K38" s="8">
        <v>0</v>
      </c>
      <c r="L38" s="10">
        <v>0.9848488053371304</v>
      </c>
      <c r="M38" s="2"/>
    </row>
    <row r="39" spans="1:13" ht="63.75" customHeight="1" outlineLevel="3">
      <c r="A39" s="7" t="s">
        <v>133</v>
      </c>
      <c r="B39" s="4" t="s">
        <v>24</v>
      </c>
      <c r="C39" s="14" t="s">
        <v>103</v>
      </c>
      <c r="D39" s="14" t="s">
        <v>94</v>
      </c>
      <c r="E39" s="4" t="s">
        <v>32</v>
      </c>
      <c r="F39" s="4">
        <v>530</v>
      </c>
      <c r="G39" s="9">
        <v>103588404</v>
      </c>
      <c r="H39" s="9">
        <v>90913628.07</v>
      </c>
      <c r="I39" s="9">
        <v>87892838.33</v>
      </c>
      <c r="J39" s="15">
        <f t="shared" si="0"/>
        <v>84.8481441320401</v>
      </c>
      <c r="K39" s="8">
        <v>0</v>
      </c>
      <c r="L39" s="10">
        <v>0.9667729711801392</v>
      </c>
      <c r="M39" s="2"/>
    </row>
    <row r="40" spans="1:13" ht="15.75" outlineLevel="3">
      <c r="A40" s="7" t="s">
        <v>134</v>
      </c>
      <c r="B40" s="4" t="s">
        <v>33</v>
      </c>
      <c r="C40" s="14" t="s">
        <v>94</v>
      </c>
      <c r="D40" s="14" t="s">
        <v>98</v>
      </c>
      <c r="E40" s="4" t="s">
        <v>34</v>
      </c>
      <c r="F40" s="4">
        <v>522</v>
      </c>
      <c r="G40" s="9">
        <v>34013913.04</v>
      </c>
      <c r="H40" s="9">
        <v>34013913.04</v>
      </c>
      <c r="I40" s="9">
        <v>33586048.42</v>
      </c>
      <c r="J40" s="15">
        <f t="shared" si="0"/>
        <v>98.7420893929586</v>
      </c>
      <c r="K40" s="8">
        <v>0</v>
      </c>
      <c r="L40" s="10">
        <v>0.987420893929586</v>
      </c>
      <c r="M40" s="2"/>
    </row>
    <row r="41" spans="1:13" ht="15.75" outlineLevel="3">
      <c r="A41" s="7" t="s">
        <v>134</v>
      </c>
      <c r="B41" s="4" t="s">
        <v>33</v>
      </c>
      <c r="C41" s="14" t="s">
        <v>94</v>
      </c>
      <c r="D41" s="14" t="s">
        <v>98</v>
      </c>
      <c r="E41" s="4" t="s">
        <v>35</v>
      </c>
      <c r="F41" s="4">
        <v>521</v>
      </c>
      <c r="G41" s="9">
        <v>721086.96</v>
      </c>
      <c r="H41" s="9">
        <v>721086.96</v>
      </c>
      <c r="I41" s="9">
        <v>721086.96</v>
      </c>
      <c r="J41" s="15">
        <f t="shared" si="0"/>
        <v>100</v>
      </c>
      <c r="K41" s="8">
        <v>0</v>
      </c>
      <c r="L41" s="10">
        <v>1</v>
      </c>
      <c r="M41" s="2"/>
    </row>
    <row r="42" spans="1:13" ht="31.5" outlineLevel="3">
      <c r="A42" s="7" t="s">
        <v>135</v>
      </c>
      <c r="B42" s="4" t="s">
        <v>36</v>
      </c>
      <c r="C42" s="14" t="s">
        <v>102</v>
      </c>
      <c r="D42" s="14" t="s">
        <v>91</v>
      </c>
      <c r="E42" s="4" t="s">
        <v>37</v>
      </c>
      <c r="F42" s="4">
        <v>511</v>
      </c>
      <c r="G42" s="9">
        <v>2002198000</v>
      </c>
      <c r="H42" s="9">
        <v>2002198000</v>
      </c>
      <c r="I42" s="9">
        <v>2002198000</v>
      </c>
      <c r="J42" s="15">
        <f t="shared" si="0"/>
        <v>100</v>
      </c>
      <c r="K42" s="8">
        <v>0</v>
      </c>
      <c r="L42" s="10">
        <v>1</v>
      </c>
      <c r="M42" s="2"/>
    </row>
    <row r="43" spans="1:13" ht="63" outlineLevel="3">
      <c r="A43" s="7" t="s">
        <v>136</v>
      </c>
      <c r="B43" s="4" t="s">
        <v>36</v>
      </c>
      <c r="C43" s="14" t="s">
        <v>102</v>
      </c>
      <c r="D43" s="14" t="s">
        <v>91</v>
      </c>
      <c r="E43" s="4" t="s">
        <v>38</v>
      </c>
      <c r="F43" s="4">
        <v>511</v>
      </c>
      <c r="G43" s="9">
        <v>110000000</v>
      </c>
      <c r="H43" s="9">
        <v>110000000</v>
      </c>
      <c r="I43" s="9">
        <v>110000000</v>
      </c>
      <c r="J43" s="15">
        <f t="shared" si="0"/>
        <v>100</v>
      </c>
      <c r="K43" s="8">
        <v>0</v>
      </c>
      <c r="L43" s="10">
        <v>1</v>
      </c>
      <c r="M43" s="2"/>
    </row>
    <row r="44" spans="1:13" ht="47.25" outlineLevel="3">
      <c r="A44" s="7" t="s">
        <v>137</v>
      </c>
      <c r="B44" s="4" t="s">
        <v>36</v>
      </c>
      <c r="C44" s="14" t="s">
        <v>102</v>
      </c>
      <c r="D44" s="14" t="s">
        <v>93</v>
      </c>
      <c r="E44" s="4" t="s">
        <v>39</v>
      </c>
      <c r="F44" s="4">
        <v>512</v>
      </c>
      <c r="G44" s="9">
        <v>510493894</v>
      </c>
      <c r="H44" s="9">
        <v>1413360540.42</v>
      </c>
      <c r="I44" s="9">
        <v>1394572047.35</v>
      </c>
      <c r="J44" s="15">
        <f t="shared" si="0"/>
        <v>273.18094569609093</v>
      </c>
      <c r="K44" s="8">
        <v>0</v>
      </c>
      <c r="L44" s="10">
        <v>0.9867065108069193</v>
      </c>
      <c r="M44" s="2"/>
    </row>
    <row r="45" spans="1:13" ht="78.75" outlineLevel="3">
      <c r="A45" s="7" t="s">
        <v>138</v>
      </c>
      <c r="B45" s="4" t="s">
        <v>36</v>
      </c>
      <c r="C45" s="14" t="s">
        <v>102</v>
      </c>
      <c r="D45" s="14" t="s">
        <v>93</v>
      </c>
      <c r="E45" s="4" t="s">
        <v>40</v>
      </c>
      <c r="F45" s="4">
        <v>512</v>
      </c>
      <c r="G45" s="9">
        <v>5000000</v>
      </c>
      <c r="H45" s="9">
        <v>5000000</v>
      </c>
      <c r="I45" s="9">
        <v>5000000</v>
      </c>
      <c r="J45" s="15">
        <f t="shared" si="0"/>
        <v>100</v>
      </c>
      <c r="K45" s="8">
        <v>0</v>
      </c>
      <c r="L45" s="10">
        <v>1</v>
      </c>
      <c r="M45" s="2"/>
    </row>
    <row r="46" spans="1:13" ht="63" outlineLevel="3">
      <c r="A46" s="7" t="s">
        <v>139</v>
      </c>
      <c r="B46" s="4" t="s">
        <v>36</v>
      </c>
      <c r="C46" s="14" t="s">
        <v>102</v>
      </c>
      <c r="D46" s="14" t="s">
        <v>93</v>
      </c>
      <c r="E46" s="4" t="s">
        <v>41</v>
      </c>
      <c r="F46" s="4">
        <v>512</v>
      </c>
      <c r="G46" s="9">
        <v>1000000</v>
      </c>
      <c r="H46" s="9">
        <v>1000000</v>
      </c>
      <c r="I46" s="9">
        <v>1000000</v>
      </c>
      <c r="J46" s="15">
        <f t="shared" si="0"/>
        <v>100</v>
      </c>
      <c r="K46" s="8">
        <v>0</v>
      </c>
      <c r="L46" s="10">
        <v>1</v>
      </c>
      <c r="M46" s="2"/>
    </row>
    <row r="47" spans="1:13" ht="31.5" outlineLevel="3">
      <c r="A47" s="7" t="s">
        <v>140</v>
      </c>
      <c r="B47" s="4" t="s">
        <v>36</v>
      </c>
      <c r="C47" s="14" t="s">
        <v>102</v>
      </c>
      <c r="D47" s="14" t="s">
        <v>92</v>
      </c>
      <c r="E47" s="4" t="s">
        <v>42</v>
      </c>
      <c r="F47" s="4">
        <v>530</v>
      </c>
      <c r="G47" s="9">
        <v>25000000</v>
      </c>
      <c r="H47" s="9">
        <v>25000000</v>
      </c>
      <c r="I47" s="9">
        <v>25000000</v>
      </c>
      <c r="J47" s="15">
        <f t="shared" si="0"/>
        <v>100</v>
      </c>
      <c r="K47" s="8">
        <v>0</v>
      </c>
      <c r="L47" s="10">
        <v>1</v>
      </c>
      <c r="M47" s="2"/>
    </row>
    <row r="48" spans="1:13" ht="63" outlineLevel="3">
      <c r="A48" s="7" t="s">
        <v>141</v>
      </c>
      <c r="B48" s="4" t="s">
        <v>36</v>
      </c>
      <c r="C48" s="14" t="s">
        <v>102</v>
      </c>
      <c r="D48" s="14" t="s">
        <v>92</v>
      </c>
      <c r="E48" s="4" t="s">
        <v>43</v>
      </c>
      <c r="F48" s="4">
        <v>540</v>
      </c>
      <c r="G48" s="9">
        <v>5000000</v>
      </c>
      <c r="H48" s="9">
        <v>5000000</v>
      </c>
      <c r="I48" s="9">
        <v>5000000</v>
      </c>
      <c r="J48" s="15">
        <f t="shared" si="0"/>
        <v>100</v>
      </c>
      <c r="K48" s="8">
        <v>0</v>
      </c>
      <c r="L48" s="10">
        <v>1</v>
      </c>
      <c r="M48" s="2"/>
    </row>
    <row r="49" spans="1:13" ht="15.75" outlineLevel="3">
      <c r="A49" s="7" t="s">
        <v>134</v>
      </c>
      <c r="B49" s="4" t="s">
        <v>44</v>
      </c>
      <c r="C49" s="14" t="s">
        <v>94</v>
      </c>
      <c r="D49" s="14" t="s">
        <v>101</v>
      </c>
      <c r="E49" s="4" t="s">
        <v>45</v>
      </c>
      <c r="F49" s="4">
        <v>522</v>
      </c>
      <c r="G49" s="9">
        <v>146214868</v>
      </c>
      <c r="H49" s="9">
        <v>146214868</v>
      </c>
      <c r="I49" s="9">
        <v>142368940.12</v>
      </c>
      <c r="J49" s="15">
        <f t="shared" si="0"/>
        <v>97.3696738692812</v>
      </c>
      <c r="K49" s="8">
        <v>0</v>
      </c>
      <c r="L49" s="10">
        <v>0.9870463364752311</v>
      </c>
      <c r="M49" s="2"/>
    </row>
    <row r="50" spans="1:13" ht="47.25" outlineLevel="3">
      <c r="A50" s="7" t="s">
        <v>142</v>
      </c>
      <c r="B50" s="4" t="s">
        <v>44</v>
      </c>
      <c r="C50" s="14" t="s">
        <v>94</v>
      </c>
      <c r="D50" s="14" t="s">
        <v>101</v>
      </c>
      <c r="E50" s="4" t="s">
        <v>46</v>
      </c>
      <c r="F50" s="4">
        <v>522</v>
      </c>
      <c r="G50" s="9">
        <v>143378035</v>
      </c>
      <c r="H50" s="9">
        <v>142391295.68</v>
      </c>
      <c r="I50" s="9">
        <v>142391295.68</v>
      </c>
      <c r="J50" s="15">
        <f t="shared" si="0"/>
        <v>99.31179185152035</v>
      </c>
      <c r="K50" s="8">
        <v>0</v>
      </c>
      <c r="L50" s="10">
        <v>1</v>
      </c>
      <c r="M50" s="2"/>
    </row>
    <row r="51" spans="1:13" ht="47.25" outlineLevel="3">
      <c r="A51" s="7" t="s">
        <v>143</v>
      </c>
      <c r="B51" s="4" t="s">
        <v>44</v>
      </c>
      <c r="C51" s="14" t="s">
        <v>94</v>
      </c>
      <c r="D51" s="14" t="s">
        <v>101</v>
      </c>
      <c r="E51" s="4" t="s">
        <v>47</v>
      </c>
      <c r="F51" s="4">
        <v>521</v>
      </c>
      <c r="G51" s="9">
        <v>762002200</v>
      </c>
      <c r="H51" s="9">
        <v>949835359.1</v>
      </c>
      <c r="I51" s="9">
        <v>936763622.32</v>
      </c>
      <c r="J51" s="15">
        <f t="shared" si="0"/>
        <v>122.93450364316534</v>
      </c>
      <c r="K51" s="8">
        <v>0</v>
      </c>
      <c r="L51" s="10">
        <v>0.9862378920149004</v>
      </c>
      <c r="M51" s="2"/>
    </row>
    <row r="52" spans="1:13" ht="31.5" outlineLevel="3">
      <c r="A52" s="7" t="s">
        <v>117</v>
      </c>
      <c r="B52" s="4" t="s">
        <v>44</v>
      </c>
      <c r="C52" s="14" t="s">
        <v>98</v>
      </c>
      <c r="D52" s="14" t="s">
        <v>93</v>
      </c>
      <c r="E52" s="4" t="s">
        <v>48</v>
      </c>
      <c r="F52" s="4">
        <v>522</v>
      </c>
      <c r="G52" s="9">
        <v>0</v>
      </c>
      <c r="H52" s="9">
        <v>4394911.3</v>
      </c>
      <c r="I52" s="9">
        <v>4394911.3</v>
      </c>
      <c r="J52" s="15"/>
      <c r="K52" s="8">
        <v>0</v>
      </c>
      <c r="L52" s="10">
        <v>1</v>
      </c>
      <c r="M52" s="2"/>
    </row>
    <row r="53" spans="1:13" ht="15.75" outlineLevel="3">
      <c r="A53" s="7" t="s">
        <v>134</v>
      </c>
      <c r="B53" s="4" t="s">
        <v>44</v>
      </c>
      <c r="C53" s="14" t="s">
        <v>98</v>
      </c>
      <c r="D53" s="14" t="s">
        <v>93</v>
      </c>
      <c r="E53" s="4" t="s">
        <v>49</v>
      </c>
      <c r="F53" s="4">
        <v>522</v>
      </c>
      <c r="G53" s="9">
        <v>24701500.5</v>
      </c>
      <c r="H53" s="9">
        <v>22485869.57</v>
      </c>
      <c r="I53" s="9">
        <v>21188310.33</v>
      </c>
      <c r="J53" s="15">
        <f t="shared" si="0"/>
        <v>85.77742202341108</v>
      </c>
      <c r="K53" s="8">
        <v>0</v>
      </c>
      <c r="L53" s="10">
        <v>0.9422944602626724</v>
      </c>
      <c r="M53" s="2"/>
    </row>
    <row r="54" spans="1:13" ht="15.75" outlineLevel="3">
      <c r="A54" s="7" t="s">
        <v>134</v>
      </c>
      <c r="B54" s="4" t="s">
        <v>44</v>
      </c>
      <c r="C54" s="14" t="s">
        <v>98</v>
      </c>
      <c r="D54" s="14" t="s">
        <v>93</v>
      </c>
      <c r="E54" s="4" t="s">
        <v>50</v>
      </c>
      <c r="F54" s="4">
        <v>522</v>
      </c>
      <c r="G54" s="9">
        <v>31299358</v>
      </c>
      <c r="H54" s="9">
        <v>33399950.12</v>
      </c>
      <c r="I54" s="9">
        <v>30814355.44</v>
      </c>
      <c r="J54" s="15">
        <f t="shared" si="0"/>
        <v>98.4504392709908</v>
      </c>
      <c r="K54" s="8">
        <v>0</v>
      </c>
      <c r="L54" s="10">
        <v>0.9225868700189543</v>
      </c>
      <c r="M54" s="2"/>
    </row>
    <row r="55" spans="1:13" ht="31.5" outlineLevel="3">
      <c r="A55" s="7" t="s">
        <v>117</v>
      </c>
      <c r="B55" s="4" t="s">
        <v>44</v>
      </c>
      <c r="C55" s="14" t="s">
        <v>98</v>
      </c>
      <c r="D55" s="14" t="s">
        <v>93</v>
      </c>
      <c r="E55" s="4" t="s">
        <v>51</v>
      </c>
      <c r="F55" s="4">
        <v>522</v>
      </c>
      <c r="G55" s="9">
        <v>22992905</v>
      </c>
      <c r="H55" s="9">
        <v>18078520.25</v>
      </c>
      <c r="I55" s="9">
        <v>18077325.7</v>
      </c>
      <c r="J55" s="15">
        <f t="shared" si="0"/>
        <v>78.62132122930964</v>
      </c>
      <c r="K55" s="8">
        <v>0</v>
      </c>
      <c r="L55" s="10">
        <v>0.9999339243487032</v>
      </c>
      <c r="M55" s="2"/>
    </row>
    <row r="56" spans="1:13" ht="31.5" outlineLevel="3">
      <c r="A56" s="7" t="s">
        <v>117</v>
      </c>
      <c r="B56" s="4" t="s">
        <v>44</v>
      </c>
      <c r="C56" s="14" t="s">
        <v>98</v>
      </c>
      <c r="D56" s="14" t="s">
        <v>93</v>
      </c>
      <c r="E56" s="4" t="s">
        <v>52</v>
      </c>
      <c r="F56" s="4">
        <v>522</v>
      </c>
      <c r="G56" s="9">
        <v>7891775.51</v>
      </c>
      <c r="H56" s="9">
        <v>3436170.75</v>
      </c>
      <c r="I56" s="9">
        <v>3436170.75</v>
      </c>
      <c r="J56" s="15">
        <f t="shared" si="0"/>
        <v>43.54116187980618</v>
      </c>
      <c r="K56" s="8">
        <v>0</v>
      </c>
      <c r="L56" s="10">
        <v>1</v>
      </c>
      <c r="M56" s="2"/>
    </row>
    <row r="57" spans="1:13" ht="31.5" outlineLevel="3">
      <c r="A57" s="7" t="s">
        <v>117</v>
      </c>
      <c r="B57" s="4" t="s">
        <v>44</v>
      </c>
      <c r="C57" s="14" t="s">
        <v>98</v>
      </c>
      <c r="D57" s="14" t="s">
        <v>93</v>
      </c>
      <c r="E57" s="4" t="s">
        <v>53</v>
      </c>
      <c r="F57" s="4">
        <v>522</v>
      </c>
      <c r="G57" s="9">
        <v>77233248.81</v>
      </c>
      <c r="H57" s="9">
        <v>60997636.84</v>
      </c>
      <c r="I57" s="9">
        <v>60994305.97</v>
      </c>
      <c r="J57" s="15">
        <f t="shared" si="0"/>
        <v>78.97415544443935</v>
      </c>
      <c r="K57" s="8">
        <v>0</v>
      </c>
      <c r="L57" s="10">
        <v>0.9999453934582951</v>
      </c>
      <c r="M57" s="2"/>
    </row>
    <row r="58" spans="1:13" ht="31.5" outlineLevel="3">
      <c r="A58" s="7" t="s">
        <v>117</v>
      </c>
      <c r="B58" s="4" t="s">
        <v>44</v>
      </c>
      <c r="C58" s="14" t="s">
        <v>98</v>
      </c>
      <c r="D58" s="14" t="s">
        <v>93</v>
      </c>
      <c r="E58" s="4" t="s">
        <v>54</v>
      </c>
      <c r="F58" s="4">
        <v>522</v>
      </c>
      <c r="G58" s="9">
        <v>386000000</v>
      </c>
      <c r="H58" s="9">
        <v>269829641.77</v>
      </c>
      <c r="I58" s="9">
        <v>250062193.08</v>
      </c>
      <c r="J58" s="15">
        <f t="shared" si="0"/>
        <v>64.78295157512953</v>
      </c>
      <c r="K58" s="8">
        <v>0</v>
      </c>
      <c r="L58" s="10">
        <v>0.9267410038410473</v>
      </c>
      <c r="M58" s="2"/>
    </row>
    <row r="59" spans="1:13" ht="31.5" outlineLevel="3">
      <c r="A59" s="7" t="s">
        <v>117</v>
      </c>
      <c r="B59" s="4" t="s">
        <v>44</v>
      </c>
      <c r="C59" s="14" t="s">
        <v>98</v>
      </c>
      <c r="D59" s="14" t="s">
        <v>93</v>
      </c>
      <c r="E59" s="4" t="s">
        <v>55</v>
      </c>
      <c r="F59" s="4">
        <v>522</v>
      </c>
      <c r="G59" s="9">
        <v>7185260.4</v>
      </c>
      <c r="H59" s="9">
        <v>4947965.27</v>
      </c>
      <c r="I59" s="9">
        <v>4947965.27</v>
      </c>
      <c r="J59" s="15">
        <f t="shared" si="0"/>
        <v>68.86271331238044</v>
      </c>
      <c r="K59" s="8">
        <v>0</v>
      </c>
      <c r="L59" s="10">
        <v>1</v>
      </c>
      <c r="M59" s="2"/>
    </row>
    <row r="60" spans="1:13" ht="31.5" outlineLevel="3">
      <c r="A60" s="7" t="s">
        <v>117</v>
      </c>
      <c r="B60" s="4" t="s">
        <v>44</v>
      </c>
      <c r="C60" s="14" t="s">
        <v>97</v>
      </c>
      <c r="D60" s="14" t="s">
        <v>91</v>
      </c>
      <c r="E60" s="4" t="s">
        <v>56</v>
      </c>
      <c r="F60" s="4">
        <v>522</v>
      </c>
      <c r="G60" s="9">
        <v>107314482.77</v>
      </c>
      <c r="H60" s="9">
        <v>8500553.74</v>
      </c>
      <c r="I60" s="9">
        <v>8500553.74</v>
      </c>
      <c r="J60" s="15">
        <f t="shared" si="0"/>
        <v>7.9211617300701835</v>
      </c>
      <c r="K60" s="8">
        <v>0</v>
      </c>
      <c r="L60" s="10">
        <v>1</v>
      </c>
      <c r="M60" s="2"/>
    </row>
    <row r="61" spans="1:13" ht="126" outlineLevel="3">
      <c r="A61" s="7" t="s">
        <v>144</v>
      </c>
      <c r="B61" s="4" t="s">
        <v>44</v>
      </c>
      <c r="C61" s="14" t="s">
        <v>97</v>
      </c>
      <c r="D61" s="14" t="s">
        <v>91</v>
      </c>
      <c r="E61" s="4" t="s">
        <v>57</v>
      </c>
      <c r="F61" s="4">
        <v>540</v>
      </c>
      <c r="G61" s="9">
        <v>0</v>
      </c>
      <c r="H61" s="9">
        <v>120947673.57</v>
      </c>
      <c r="I61" s="9">
        <v>82290973.96</v>
      </c>
      <c r="J61" s="15"/>
      <c r="K61" s="8">
        <v>0</v>
      </c>
      <c r="L61" s="10">
        <v>0.6803849262331867</v>
      </c>
      <c r="M61" s="2"/>
    </row>
    <row r="62" spans="1:13" ht="94.5" outlineLevel="3">
      <c r="A62" s="7" t="s">
        <v>145</v>
      </c>
      <c r="B62" s="4" t="s">
        <v>44</v>
      </c>
      <c r="C62" s="14" t="s">
        <v>97</v>
      </c>
      <c r="D62" s="14" t="s">
        <v>91</v>
      </c>
      <c r="E62" s="4" t="s">
        <v>58</v>
      </c>
      <c r="F62" s="4">
        <v>540</v>
      </c>
      <c r="G62" s="9">
        <v>0</v>
      </c>
      <c r="H62" s="9">
        <v>240709544.41</v>
      </c>
      <c r="I62" s="9">
        <v>149044851.98</v>
      </c>
      <c r="J62" s="15"/>
      <c r="K62" s="8">
        <v>0</v>
      </c>
      <c r="L62" s="10">
        <v>0.6191896226853899</v>
      </c>
      <c r="M62" s="2"/>
    </row>
    <row r="63" spans="1:13" ht="31.5" outlineLevel="3">
      <c r="A63" s="7" t="s">
        <v>117</v>
      </c>
      <c r="B63" s="4" t="s">
        <v>44</v>
      </c>
      <c r="C63" s="14" t="s">
        <v>97</v>
      </c>
      <c r="D63" s="14" t="s">
        <v>93</v>
      </c>
      <c r="E63" s="4" t="s">
        <v>56</v>
      </c>
      <c r="F63" s="4">
        <v>522</v>
      </c>
      <c r="G63" s="9">
        <v>40000000</v>
      </c>
      <c r="H63" s="9">
        <v>6500000</v>
      </c>
      <c r="I63" s="9">
        <v>6500000</v>
      </c>
      <c r="J63" s="15">
        <f t="shared" si="0"/>
        <v>16.25</v>
      </c>
      <c r="K63" s="8">
        <v>0</v>
      </c>
      <c r="L63" s="10">
        <v>1</v>
      </c>
      <c r="M63" s="2"/>
    </row>
    <row r="64" spans="1:13" ht="31.5" outlineLevel="3">
      <c r="A64" s="7" t="s">
        <v>130</v>
      </c>
      <c r="B64" s="4" t="s">
        <v>44</v>
      </c>
      <c r="C64" s="14" t="s">
        <v>97</v>
      </c>
      <c r="D64" s="14" t="s">
        <v>93</v>
      </c>
      <c r="E64" s="4" t="s">
        <v>29</v>
      </c>
      <c r="F64" s="4">
        <v>522</v>
      </c>
      <c r="G64" s="9">
        <v>327915217.39</v>
      </c>
      <c r="H64" s="9">
        <v>263839790.84</v>
      </c>
      <c r="I64" s="9">
        <v>263839790.84</v>
      </c>
      <c r="J64" s="15">
        <f t="shared" si="0"/>
        <v>80.45975814724297</v>
      </c>
      <c r="K64" s="8">
        <v>0</v>
      </c>
      <c r="L64" s="10">
        <v>1</v>
      </c>
      <c r="M64" s="2"/>
    </row>
    <row r="65" spans="1:13" ht="31.5" outlineLevel="3">
      <c r="A65" s="7" t="s">
        <v>117</v>
      </c>
      <c r="B65" s="4" t="s">
        <v>44</v>
      </c>
      <c r="C65" s="14" t="s">
        <v>96</v>
      </c>
      <c r="D65" s="14" t="s">
        <v>91</v>
      </c>
      <c r="E65" s="4" t="s">
        <v>59</v>
      </c>
      <c r="F65" s="4">
        <v>522</v>
      </c>
      <c r="G65" s="9">
        <v>50500990.05</v>
      </c>
      <c r="H65" s="9">
        <v>4500000</v>
      </c>
      <c r="I65" s="9">
        <v>1873837.95</v>
      </c>
      <c r="J65" s="15">
        <f t="shared" si="0"/>
        <v>3.7104974539009064</v>
      </c>
      <c r="K65" s="8">
        <v>0</v>
      </c>
      <c r="L65" s="10">
        <v>0.4164084333333333</v>
      </c>
      <c r="M65" s="2"/>
    </row>
    <row r="66" spans="1:13" ht="31.5" outlineLevel="3">
      <c r="A66" s="7" t="s">
        <v>117</v>
      </c>
      <c r="B66" s="4" t="s">
        <v>44</v>
      </c>
      <c r="C66" s="14" t="s">
        <v>104</v>
      </c>
      <c r="D66" s="14" t="s">
        <v>91</v>
      </c>
      <c r="E66" s="4" t="s">
        <v>60</v>
      </c>
      <c r="F66" s="4">
        <v>522</v>
      </c>
      <c r="G66" s="9">
        <v>158543845.3</v>
      </c>
      <c r="H66" s="9">
        <v>89903642.42</v>
      </c>
      <c r="I66" s="9">
        <v>79491905.21</v>
      </c>
      <c r="J66" s="15">
        <f t="shared" si="0"/>
        <v>50.138751876229406</v>
      </c>
      <c r="K66" s="8">
        <v>0</v>
      </c>
      <c r="L66" s="10">
        <v>0.8841900402504292</v>
      </c>
      <c r="M66" s="2"/>
    </row>
    <row r="67" spans="1:13" ht="63" outlineLevel="3">
      <c r="A67" s="7" t="s">
        <v>146</v>
      </c>
      <c r="B67" s="4" t="s">
        <v>44</v>
      </c>
      <c r="C67" s="14" t="s">
        <v>104</v>
      </c>
      <c r="D67" s="14" t="s">
        <v>93</v>
      </c>
      <c r="E67" s="4" t="s">
        <v>61</v>
      </c>
      <c r="F67" s="4">
        <v>522</v>
      </c>
      <c r="G67" s="9">
        <v>67547565</v>
      </c>
      <c r="H67" s="9">
        <v>67547565</v>
      </c>
      <c r="I67" s="9">
        <v>67547565</v>
      </c>
      <c r="J67" s="15">
        <f t="shared" si="0"/>
        <v>100</v>
      </c>
      <c r="K67" s="8">
        <v>0</v>
      </c>
      <c r="L67" s="10">
        <v>0.9999468935046636</v>
      </c>
      <c r="M67" s="2"/>
    </row>
    <row r="68" spans="1:13" ht="48.75" customHeight="1" outlineLevel="3">
      <c r="A68" s="7" t="s">
        <v>147</v>
      </c>
      <c r="B68" s="4" t="s">
        <v>62</v>
      </c>
      <c r="C68" s="14" t="s">
        <v>103</v>
      </c>
      <c r="D68" s="14" t="s">
        <v>92</v>
      </c>
      <c r="E68" s="4" t="s">
        <v>63</v>
      </c>
      <c r="F68" s="4">
        <v>530</v>
      </c>
      <c r="G68" s="9">
        <v>4131000</v>
      </c>
      <c r="H68" s="9">
        <v>3075000</v>
      </c>
      <c r="I68" s="9">
        <v>2886554</v>
      </c>
      <c r="J68" s="15">
        <f t="shared" si="0"/>
        <v>69.87542967804406</v>
      </c>
      <c r="K68" s="8">
        <v>0</v>
      </c>
      <c r="L68" s="10">
        <v>0.9387167479674797</v>
      </c>
      <c r="M68" s="2"/>
    </row>
    <row r="69" spans="1:13" ht="31.5" outlineLevel="3">
      <c r="A69" s="7" t="s">
        <v>148</v>
      </c>
      <c r="B69" s="4" t="s">
        <v>62</v>
      </c>
      <c r="C69" s="14" t="s">
        <v>103</v>
      </c>
      <c r="D69" s="14" t="s">
        <v>92</v>
      </c>
      <c r="E69" s="4" t="s">
        <v>64</v>
      </c>
      <c r="F69" s="4">
        <v>521</v>
      </c>
      <c r="G69" s="9">
        <v>58154690</v>
      </c>
      <c r="H69" s="9">
        <v>58154690</v>
      </c>
      <c r="I69" s="9">
        <v>58112153.12</v>
      </c>
      <c r="J69" s="15">
        <f t="shared" si="0"/>
        <v>99.9268556327959</v>
      </c>
      <c r="K69" s="8">
        <v>0</v>
      </c>
      <c r="L69" s="10">
        <v>0.9992685563279591</v>
      </c>
      <c r="M69" s="2"/>
    </row>
    <row r="70" spans="1:13" ht="144" customHeight="1" outlineLevel="3">
      <c r="A70" s="7" t="s">
        <v>149</v>
      </c>
      <c r="B70" s="4" t="s">
        <v>62</v>
      </c>
      <c r="C70" s="14" t="s">
        <v>103</v>
      </c>
      <c r="D70" s="14" t="s">
        <v>94</v>
      </c>
      <c r="E70" s="4" t="s">
        <v>65</v>
      </c>
      <c r="F70" s="4">
        <v>530</v>
      </c>
      <c r="G70" s="9">
        <v>437765300</v>
      </c>
      <c r="H70" s="9">
        <v>422036700</v>
      </c>
      <c r="I70" s="9">
        <v>390069737.53</v>
      </c>
      <c r="J70" s="15">
        <f t="shared" si="0"/>
        <v>89.10476402081206</v>
      </c>
      <c r="K70" s="8">
        <v>0</v>
      </c>
      <c r="L70" s="10">
        <v>0.9242554913589268</v>
      </c>
      <c r="M70" s="2"/>
    </row>
    <row r="71" spans="1:13" ht="78.75" outlineLevel="3">
      <c r="A71" s="7" t="s">
        <v>150</v>
      </c>
      <c r="B71" s="4" t="s">
        <v>62</v>
      </c>
      <c r="C71" s="14" t="s">
        <v>103</v>
      </c>
      <c r="D71" s="14" t="s">
        <v>94</v>
      </c>
      <c r="E71" s="4" t="s">
        <v>66</v>
      </c>
      <c r="F71" s="4">
        <v>530</v>
      </c>
      <c r="G71" s="9">
        <v>397360700</v>
      </c>
      <c r="H71" s="9">
        <v>397360700</v>
      </c>
      <c r="I71" s="9">
        <v>396646991.95</v>
      </c>
      <c r="J71" s="15">
        <f t="shared" si="0"/>
        <v>99.82038786170851</v>
      </c>
      <c r="K71" s="8">
        <v>0</v>
      </c>
      <c r="L71" s="10">
        <v>0.9982038786170851</v>
      </c>
      <c r="M71" s="2"/>
    </row>
    <row r="72" spans="1:13" ht="47.25" outlineLevel="3">
      <c r="A72" s="7" t="s">
        <v>151</v>
      </c>
      <c r="B72" s="4" t="s">
        <v>62</v>
      </c>
      <c r="C72" s="14" t="s">
        <v>103</v>
      </c>
      <c r="D72" s="14" t="s">
        <v>94</v>
      </c>
      <c r="E72" s="4" t="s">
        <v>67</v>
      </c>
      <c r="F72" s="4">
        <v>530</v>
      </c>
      <c r="G72" s="9">
        <v>10368900</v>
      </c>
      <c r="H72" s="9">
        <v>7354600</v>
      </c>
      <c r="I72" s="9">
        <v>6354552.61</v>
      </c>
      <c r="J72" s="15">
        <f aca="true" t="shared" si="1" ref="J72:J85">I72/G72*100</f>
        <v>61.284732324547456</v>
      </c>
      <c r="K72" s="8">
        <v>0</v>
      </c>
      <c r="L72" s="10">
        <v>0.8640242310934653</v>
      </c>
      <c r="M72" s="2"/>
    </row>
    <row r="73" spans="1:13" ht="31.5" outlineLevel="3">
      <c r="A73" s="7" t="s">
        <v>113</v>
      </c>
      <c r="B73" s="4" t="s">
        <v>62</v>
      </c>
      <c r="C73" s="14" t="s">
        <v>103</v>
      </c>
      <c r="D73" s="14" t="s">
        <v>100</v>
      </c>
      <c r="E73" s="4" t="s">
        <v>16</v>
      </c>
      <c r="F73" s="4">
        <v>521</v>
      </c>
      <c r="G73" s="9">
        <v>217400</v>
      </c>
      <c r="H73" s="9">
        <v>217400</v>
      </c>
      <c r="I73" s="9">
        <v>217400</v>
      </c>
      <c r="J73" s="15">
        <f t="shared" si="1"/>
        <v>100</v>
      </c>
      <c r="K73" s="8">
        <v>0</v>
      </c>
      <c r="L73" s="10">
        <v>0.9999982533082342</v>
      </c>
      <c r="M73" s="2"/>
    </row>
    <row r="74" spans="1:13" ht="15.75" outlineLevel="3">
      <c r="A74" s="7" t="s">
        <v>152</v>
      </c>
      <c r="B74" s="4" t="s">
        <v>68</v>
      </c>
      <c r="C74" s="14" t="s">
        <v>97</v>
      </c>
      <c r="D74" s="14" t="s">
        <v>92</v>
      </c>
      <c r="E74" s="4" t="s">
        <v>69</v>
      </c>
      <c r="F74" s="4">
        <v>521</v>
      </c>
      <c r="G74" s="9">
        <v>0</v>
      </c>
      <c r="H74" s="9">
        <v>605958</v>
      </c>
      <c r="I74" s="9">
        <v>605958</v>
      </c>
      <c r="J74" s="15"/>
      <c r="K74" s="8">
        <v>0</v>
      </c>
      <c r="L74" s="10">
        <v>1</v>
      </c>
      <c r="M74" s="2"/>
    </row>
    <row r="75" spans="1:13" ht="15.75" outlineLevel="3">
      <c r="A75" s="7" t="s">
        <v>152</v>
      </c>
      <c r="B75" s="4" t="s">
        <v>68</v>
      </c>
      <c r="C75" s="14" t="s">
        <v>104</v>
      </c>
      <c r="D75" s="14" t="s">
        <v>91</v>
      </c>
      <c r="E75" s="4" t="s">
        <v>69</v>
      </c>
      <c r="F75" s="4">
        <v>521</v>
      </c>
      <c r="G75" s="9">
        <v>7000000</v>
      </c>
      <c r="H75" s="9">
        <v>7027132</v>
      </c>
      <c r="I75" s="9">
        <v>7027132</v>
      </c>
      <c r="J75" s="15">
        <f t="shared" si="1"/>
        <v>100.38759999999999</v>
      </c>
      <c r="K75" s="8">
        <v>0</v>
      </c>
      <c r="L75" s="10">
        <v>0.9999999348406939</v>
      </c>
      <c r="M75" s="2"/>
    </row>
    <row r="76" spans="1:13" ht="63" outlineLevel="3">
      <c r="A76" s="49" t="s">
        <v>153</v>
      </c>
      <c r="B76" s="4">
        <v>825</v>
      </c>
      <c r="C76" s="14" t="s">
        <v>104</v>
      </c>
      <c r="D76" s="14" t="s">
        <v>92</v>
      </c>
      <c r="E76" s="4" t="s">
        <v>70</v>
      </c>
      <c r="F76" s="4">
        <v>521</v>
      </c>
      <c r="G76" s="9">
        <v>4245200</v>
      </c>
      <c r="H76" s="9">
        <v>0</v>
      </c>
      <c r="I76" s="9">
        <v>0</v>
      </c>
      <c r="J76" s="15">
        <f t="shared" si="1"/>
        <v>0</v>
      </c>
      <c r="K76" s="8"/>
      <c r="L76" s="10"/>
      <c r="M76" s="2"/>
    </row>
    <row r="77" spans="1:13" ht="63" outlineLevel="3">
      <c r="A77" s="7" t="s">
        <v>154</v>
      </c>
      <c r="B77" s="4" t="s">
        <v>71</v>
      </c>
      <c r="C77" s="14" t="s">
        <v>94</v>
      </c>
      <c r="D77" s="14" t="s">
        <v>99</v>
      </c>
      <c r="E77" s="4" t="s">
        <v>72</v>
      </c>
      <c r="F77" s="4">
        <v>530</v>
      </c>
      <c r="G77" s="9">
        <v>6564936</v>
      </c>
      <c r="H77" s="9">
        <v>6564936</v>
      </c>
      <c r="I77" s="9">
        <v>6564936</v>
      </c>
      <c r="J77" s="15">
        <f t="shared" si="1"/>
        <v>100</v>
      </c>
      <c r="K77" s="8">
        <v>0</v>
      </c>
      <c r="L77" s="10">
        <v>1</v>
      </c>
      <c r="M77" s="2"/>
    </row>
    <row r="78" spans="1:13" ht="31.5" outlineLevel="3">
      <c r="A78" s="7" t="s">
        <v>155</v>
      </c>
      <c r="B78" s="4" t="s">
        <v>73</v>
      </c>
      <c r="C78" s="14" t="s">
        <v>94</v>
      </c>
      <c r="D78" s="14" t="s">
        <v>96</v>
      </c>
      <c r="E78" s="4" t="s">
        <v>74</v>
      </c>
      <c r="F78" s="4">
        <v>521</v>
      </c>
      <c r="G78" s="9">
        <v>200000000</v>
      </c>
      <c r="H78" s="9">
        <v>200000000</v>
      </c>
      <c r="I78" s="9">
        <v>198899505</v>
      </c>
      <c r="J78" s="15">
        <f t="shared" si="1"/>
        <v>99.4497525</v>
      </c>
      <c r="K78" s="8">
        <v>0</v>
      </c>
      <c r="L78" s="10">
        <v>0.9903846447842414</v>
      </c>
      <c r="M78" s="2"/>
    </row>
    <row r="79" spans="1:13" ht="47.25" outlineLevel="3">
      <c r="A79" s="7" t="s">
        <v>156</v>
      </c>
      <c r="B79" s="4" t="s">
        <v>75</v>
      </c>
      <c r="C79" s="14" t="s">
        <v>91</v>
      </c>
      <c r="D79" s="14" t="s">
        <v>95</v>
      </c>
      <c r="E79" s="4" t="s">
        <v>76</v>
      </c>
      <c r="F79" s="4">
        <v>540</v>
      </c>
      <c r="G79" s="9">
        <v>3000000</v>
      </c>
      <c r="H79" s="9">
        <v>3000000</v>
      </c>
      <c r="I79" s="9">
        <v>3000000</v>
      </c>
      <c r="J79" s="15">
        <f t="shared" si="1"/>
        <v>100</v>
      </c>
      <c r="K79" s="8">
        <v>0</v>
      </c>
      <c r="L79" s="10">
        <v>1</v>
      </c>
      <c r="M79" s="2"/>
    </row>
    <row r="80" spans="1:13" ht="78.75" outlineLevel="3">
      <c r="A80" s="7" t="s">
        <v>158</v>
      </c>
      <c r="B80" s="4" t="s">
        <v>75</v>
      </c>
      <c r="C80" s="14" t="s">
        <v>94</v>
      </c>
      <c r="D80" s="14" t="s">
        <v>99</v>
      </c>
      <c r="E80" s="4" t="s">
        <v>78</v>
      </c>
      <c r="F80" s="4">
        <v>521</v>
      </c>
      <c r="G80" s="9">
        <v>9894910.12</v>
      </c>
      <c r="H80" s="9">
        <v>8330910.12</v>
      </c>
      <c r="I80" s="9">
        <v>8068479</v>
      </c>
      <c r="J80" s="15">
        <f t="shared" si="1"/>
        <v>81.54171086093707</v>
      </c>
      <c r="K80" s="8">
        <v>0</v>
      </c>
      <c r="L80" s="10">
        <v>0.9946166750326041</v>
      </c>
      <c r="M80" s="2"/>
    </row>
    <row r="81" spans="1:13" ht="31.5" outlineLevel="3">
      <c r="A81" s="7" t="s">
        <v>157</v>
      </c>
      <c r="B81" s="4" t="s">
        <v>75</v>
      </c>
      <c r="C81" s="14" t="s">
        <v>102</v>
      </c>
      <c r="D81" s="14" t="s">
        <v>93</v>
      </c>
      <c r="E81" s="4" t="s">
        <v>77</v>
      </c>
      <c r="F81" s="4">
        <v>512</v>
      </c>
      <c r="G81" s="9">
        <v>500000</v>
      </c>
      <c r="H81" s="9">
        <v>500000</v>
      </c>
      <c r="I81" s="9">
        <v>0</v>
      </c>
      <c r="J81" s="15">
        <f t="shared" si="1"/>
        <v>0</v>
      </c>
      <c r="K81" s="8">
        <v>0</v>
      </c>
      <c r="L81" s="10">
        <v>0</v>
      </c>
      <c r="M81" s="2"/>
    </row>
    <row r="82" spans="1:13" ht="63" outlineLevel="3">
      <c r="A82" s="7" t="s">
        <v>159</v>
      </c>
      <c r="B82" s="4" t="s">
        <v>79</v>
      </c>
      <c r="C82" s="14" t="s">
        <v>91</v>
      </c>
      <c r="D82" s="14" t="s">
        <v>98</v>
      </c>
      <c r="E82" s="4" t="s">
        <v>80</v>
      </c>
      <c r="F82" s="4">
        <v>530</v>
      </c>
      <c r="G82" s="9">
        <v>3095800</v>
      </c>
      <c r="H82" s="9">
        <v>3095800</v>
      </c>
      <c r="I82" s="9">
        <v>2787061</v>
      </c>
      <c r="J82" s="15">
        <f t="shared" si="1"/>
        <v>90.02716583758641</v>
      </c>
      <c r="K82" s="8">
        <v>0</v>
      </c>
      <c r="L82" s="10">
        <v>0.9002716583758641</v>
      </c>
      <c r="M82" s="2"/>
    </row>
    <row r="83" spans="1:13" ht="126" outlineLevel="3">
      <c r="A83" s="7" t="s">
        <v>160</v>
      </c>
      <c r="B83" s="4" t="s">
        <v>79</v>
      </c>
      <c r="C83" s="14" t="s">
        <v>91</v>
      </c>
      <c r="D83" s="14" t="s">
        <v>95</v>
      </c>
      <c r="E83" s="4" t="s">
        <v>81</v>
      </c>
      <c r="F83" s="4">
        <v>530</v>
      </c>
      <c r="G83" s="9">
        <v>34712976</v>
      </c>
      <c r="H83" s="9">
        <v>34712976</v>
      </c>
      <c r="I83" s="9">
        <v>34712976</v>
      </c>
      <c r="J83" s="15">
        <f t="shared" si="1"/>
        <v>100</v>
      </c>
      <c r="K83" s="8">
        <v>0</v>
      </c>
      <c r="L83" s="10">
        <v>1</v>
      </c>
      <c r="M83" s="2"/>
    </row>
    <row r="84" spans="1:13" ht="47.25" outlineLevel="3">
      <c r="A84" s="37" t="s">
        <v>161</v>
      </c>
      <c r="B84" s="38" t="s">
        <v>79</v>
      </c>
      <c r="C84" s="39" t="s">
        <v>93</v>
      </c>
      <c r="D84" s="39" t="s">
        <v>92</v>
      </c>
      <c r="E84" s="38" t="s">
        <v>82</v>
      </c>
      <c r="F84" s="38">
        <v>530</v>
      </c>
      <c r="G84" s="9">
        <v>24319600</v>
      </c>
      <c r="H84" s="9">
        <v>27649800</v>
      </c>
      <c r="I84" s="9">
        <v>27649800</v>
      </c>
      <c r="J84" s="15">
        <f t="shared" si="1"/>
        <v>113.69348180068751</v>
      </c>
      <c r="K84" s="8">
        <v>0</v>
      </c>
      <c r="L84" s="10">
        <v>1</v>
      </c>
      <c r="M84" s="2"/>
    </row>
    <row r="85" spans="1:13" ht="18.75" customHeight="1">
      <c r="A85" s="40" t="s">
        <v>83</v>
      </c>
      <c r="B85" s="41"/>
      <c r="C85" s="41"/>
      <c r="D85" s="41"/>
      <c r="E85" s="41"/>
      <c r="F85" s="41"/>
      <c r="G85" s="36">
        <f>SUM(G7:G84)</f>
        <v>14409266164.419998</v>
      </c>
      <c r="H85" s="13">
        <f>SUM(H7:H84)</f>
        <v>15543265797.460003</v>
      </c>
      <c r="I85" s="13">
        <f>SUM(I7:I84)</f>
        <v>15278777008.630003</v>
      </c>
      <c r="J85" s="16">
        <f t="shared" si="1"/>
        <v>106.03438672232343</v>
      </c>
      <c r="K85" s="11">
        <v>0</v>
      </c>
      <c r="L85" s="12">
        <v>0.9655755191000929</v>
      </c>
      <c r="M85" s="2"/>
    </row>
    <row r="86" spans="1:10" ht="15.75">
      <c r="A86" s="42" t="s">
        <v>166</v>
      </c>
      <c r="B86" s="43"/>
      <c r="C86" s="43"/>
      <c r="D86" s="43"/>
      <c r="E86" s="43"/>
      <c r="F86" s="44"/>
      <c r="G86" s="45"/>
      <c r="H86" s="45"/>
      <c r="I86" s="45"/>
      <c r="J86" s="45"/>
    </row>
    <row r="87" spans="1:10" ht="15.75">
      <c r="A87" s="46" t="s">
        <v>105</v>
      </c>
      <c r="B87" s="47"/>
      <c r="C87" s="47"/>
      <c r="D87" s="47"/>
      <c r="E87" s="47"/>
      <c r="F87" s="48"/>
      <c r="G87" s="45">
        <f>G9+G10+G42+G43+G44+G45+G46+G81</f>
        <v>2633071894</v>
      </c>
      <c r="H87" s="45">
        <f>H9+H10+H42+H43+H44+H45+H46+H81</f>
        <v>3535938540.42</v>
      </c>
      <c r="I87" s="45">
        <f>I9+I10+I42+I43+I44+I45+I46+I81</f>
        <v>3516650047.35</v>
      </c>
      <c r="J87" s="50">
        <f>I87/G87*100</f>
        <v>133.55693231785338</v>
      </c>
    </row>
    <row r="88" spans="1:10" ht="15.75">
      <c r="A88" s="46" t="s">
        <v>106</v>
      </c>
      <c r="B88" s="47"/>
      <c r="C88" s="47"/>
      <c r="D88" s="47"/>
      <c r="E88" s="47"/>
      <c r="F88" s="48"/>
      <c r="G88" s="45">
        <f>G8+G11+G12+G13+G14+G15+G16+G17+G19+G20+G21+G22+G23+G24+G26+G28+G29+G31+G32+G33+G34+G35+G36+G37+G40+G41+G49+G50+G51+G52+G53+G54+G55+G56+G57+G58+G59+G60+G63+G64+G65+G66+G67+G69+G73+G74+G75+G76+G78+G80</f>
        <v>3180647345.68</v>
      </c>
      <c r="H88" s="45">
        <f>H8+H11+H12+H13+H14+H15+H16+H17+H19+H20+H21+H22+H23+H24+H26+H28+H29+H31+H32+H33+H34+H35+H36+H37+H40+H41+H49+H50+H51+H52+H53+H54+H55+H56+H57+H58+H59+H60+H63+H64+H65+H66+H67+H69+H73+H74+H75+H76+H78+H80</f>
        <v>3044089458.2499995</v>
      </c>
      <c r="I88" s="45">
        <f>I8+I11+I12+I13+I14+I15+I16+I17+I19+I20+I21+I22+I23+I24+I26+I28+I29+I31+I32+I33+I34+I35+I36+I37+I40+I41+I49+I50+I51+I52+I53+I54+I55+I56+I57+I58+I59+I60+I63+I64+I65+I66+I67+I69+I73+I74+I75+I76+I78+I80</f>
        <v>2970146522.8199997</v>
      </c>
      <c r="J88" s="50">
        <f>I88/G88*100</f>
        <v>93.3818245161349</v>
      </c>
    </row>
    <row r="89" spans="1:10" ht="15.75">
      <c r="A89" s="46" t="s">
        <v>107</v>
      </c>
      <c r="B89" s="47"/>
      <c r="C89" s="47"/>
      <c r="D89" s="47"/>
      <c r="E89" s="47"/>
      <c r="F89" s="48"/>
      <c r="G89" s="45">
        <f>G7+G25+G27+G30+G38+G39+G47+G68+G70+G71+G72+G77+G82+G83+G84</f>
        <v>8587546924.74</v>
      </c>
      <c r="H89" s="45">
        <f>H7+H25+H27+H30+H38+H39+H47+H68+H70+H71+H72+H77+H82+H83+H84</f>
        <v>8592935080.81</v>
      </c>
      <c r="I89" s="45">
        <f>I7+I25+I27+I30+I38+I39+I47+I68+I70+I71+I72+I77+I82+I83+I84</f>
        <v>8551999112.5199995</v>
      </c>
      <c r="J89" s="50">
        <f>I89/G89*100</f>
        <v>99.58605393913376</v>
      </c>
    </row>
    <row r="90" spans="1:10" ht="15.75">
      <c r="A90" s="46" t="s">
        <v>108</v>
      </c>
      <c r="B90" s="47"/>
      <c r="C90" s="47"/>
      <c r="D90" s="47"/>
      <c r="E90" s="47"/>
      <c r="F90" s="48"/>
      <c r="G90" s="45">
        <f>G18+G48+G61+G62+G79</f>
        <v>8000000</v>
      </c>
      <c r="H90" s="45">
        <f>H18+H48+H61+H62+H79</f>
        <v>370302717.98</v>
      </c>
      <c r="I90" s="45">
        <f>I18+I48+I61+I62+I79</f>
        <v>239981325.94</v>
      </c>
      <c r="J90" s="50">
        <f>I90/G90*100</f>
        <v>2999.76657425</v>
      </c>
    </row>
  </sheetData>
  <sheetProtection/>
  <autoFilter ref="A5:G90"/>
  <mergeCells count="22">
    <mergeCell ref="A86:F86"/>
    <mergeCell ref="A87:F87"/>
    <mergeCell ref="A88:F88"/>
    <mergeCell ref="A89:F89"/>
    <mergeCell ref="A90:F90"/>
    <mergeCell ref="A1:H1"/>
    <mergeCell ref="A3:K3"/>
    <mergeCell ref="A4:L4"/>
    <mergeCell ref="A85:F85"/>
    <mergeCell ref="K5:K6"/>
    <mergeCell ref="L5:L6"/>
    <mergeCell ref="H5:H6"/>
    <mergeCell ref="G5:G6"/>
    <mergeCell ref="A2:J2"/>
    <mergeCell ref="D5:D6"/>
    <mergeCell ref="J5:J6"/>
    <mergeCell ref="I5:I6"/>
    <mergeCell ref="A5:A6"/>
    <mergeCell ref="B5:B6"/>
    <mergeCell ref="C5:C6"/>
    <mergeCell ref="E5:E6"/>
    <mergeCell ref="F5:F6"/>
  </mergeCells>
  <printOptions/>
  <pageMargins left="0.31496062992125984" right="0.35433070866141736" top="0.35433070866141736" bottom="0.15748031496062992" header="0.1968503937007874" footer="0.2755905511811024"/>
  <pageSetup fitToHeight="200" horizontalDpi="600" verticalDpi="600" orientation="portrait" paperSize="9" scale="64"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2019-01-29T08:21:30Z</cp:lastPrinted>
  <dcterms:created xsi:type="dcterms:W3CDTF">2019-01-25T07:35:02Z</dcterms:created>
  <dcterms:modified xsi:type="dcterms:W3CDTF">2019-05-27T12:39:48Z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19.1.5.1150</vt:lpwstr>
  </property>
  <property fmtid="{D5CDD505-2E9C-101B-9397-08002B2CF9AE}" pid="4" name="Версия базы">
    <vt:lpwstr>18.4.4444.669661646</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sqr_info_isp_budg_2016.xlt</vt:lpwstr>
  </property>
  <property fmtid="{D5CDD505-2E9C-101B-9397-08002B2CF9AE}" pid="10" name="Имя варианта">
    <vt:lpwstr>Вариант (новый от 29.01.2015 10:22:10)</vt:lpwstr>
  </property>
  <property fmtid="{D5CDD505-2E9C-101B-9397-08002B2CF9AE}" pid="11" name="Код отчета">
    <vt:lpwstr>SYS_2453808_1R60URQCD</vt:lpwstr>
  </property>
  <property fmtid="{D5CDD505-2E9C-101B-9397-08002B2CF9AE}" pid="12" name="Локальная база">
    <vt:lpwstr>не используется</vt:lpwstr>
  </property>
</Properties>
</file>